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938A9F2F-7F62-4219-84CD-31294A0683BF}" xr6:coauthVersionLast="47" xr6:coauthVersionMax="47" xr10:uidLastSave="{00000000-0000-0000-0000-000000000000}"/>
  <workbookProtection workbookAlgorithmName="SHA-512" workbookHashValue="kXHB94BNkPjPiotQzvN7hP7Ri/a+a0KWgAQeQvhNNDQsav0eT8jmLrZbWaPxa+e7c4Mg6P4eCz8H4+qjGAuRbQ==" workbookSaltValue="5DtSCe74uGAGWxUHV7I4tQ==" workbookSpinCount="100000" lockStructure="1"/>
  <bookViews>
    <workbookView xWindow="-111" yWindow="-111" windowWidth="26806" windowHeight="14456" xr2:uid="{3BDA8905-A9E6-43CA-9CE0-F34864278147}"/>
  </bookViews>
  <sheets>
    <sheet name="Calcul impôt sur le revenu" sheetId="1" r:id="rId1"/>
    <sheet name="Mot de passe" sheetId="2" r:id="rId2"/>
  </sheets>
  <definedNames>
    <definedName name="_xlnm._FilterDatabase" localSheetId="0" hidden="1">'Calcul impôt sur le revenu'!$D$7:$E$7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37" i="1" s="1"/>
  <c r="H9" i="1"/>
  <c r="H17" i="1" s="1"/>
  <c r="H22" i="1" l="1"/>
  <c r="H21" i="1"/>
  <c r="H20" i="1"/>
  <c r="H13" i="1"/>
  <c r="H19" i="1"/>
  <c r="H24" i="1"/>
  <c r="H18" i="1"/>
  <c r="H23" i="1"/>
  <c r="H16" i="1"/>
  <c r="H15" i="1"/>
  <c r="H14" i="1"/>
  <c r="G9" i="1"/>
  <c r="G19" i="1" s="1"/>
  <c r="H25" i="1" l="1"/>
  <c r="H26" i="1" s="1"/>
  <c r="G20" i="1"/>
  <c r="G23" i="1"/>
  <c r="G13" i="1"/>
  <c r="G18" i="1"/>
  <c r="G24" i="1"/>
  <c r="G17" i="1"/>
  <c r="G16" i="1"/>
  <c r="G22" i="1"/>
  <c r="G15" i="1"/>
  <c r="G21" i="1"/>
  <c r="G14" i="1"/>
  <c r="G25" i="1" l="1"/>
  <c r="G26" i="1" s="1"/>
  <c r="H29" i="1" s="1"/>
  <c r="H41" i="1" l="1"/>
  <c r="E29" i="1" s="1"/>
  <c r="E27" i="1"/>
  <c r="E28" i="1" s="1"/>
  <c r="E31" i="1" l="1"/>
  <c r="E33" i="1" s="1"/>
</calcChain>
</file>

<file path=xl/sharedStrings.xml><?xml version="1.0" encoding="utf-8"?>
<sst xmlns="http://schemas.openxmlformats.org/spreadsheetml/2006/main" count="39" uniqueCount="38">
  <si>
    <t>N° tranche</t>
  </si>
  <si>
    <t>Fin
tranche</t>
  </si>
  <si>
    <t>Tranche marginale</t>
  </si>
  <si>
    <t>Début 
tranche</t>
  </si>
  <si>
    <t>Remplissez les cases bleues uniquement</t>
  </si>
  <si>
    <t>Calcul tranches impôt sur le revenu Excel</t>
  </si>
  <si>
    <t xml:space="preserve">Revenus du foyer : </t>
  </si>
  <si>
    <t xml:space="preserve">Revenu par part : </t>
  </si>
  <si>
    <t>Calcul impôt sur le revenu</t>
  </si>
  <si>
    <t xml:space="preserve">Impôt sur le revenu par part : </t>
  </si>
  <si>
    <t>Nombre d'enfants</t>
  </si>
  <si>
    <t>Célibataire, divorcé ou veuf</t>
  </si>
  <si>
    <t>Couple marié ou pacsé</t>
  </si>
  <si>
    <t>enfant supp.</t>
  </si>
  <si>
    <t>Quotient familial (nombre de parts) :</t>
  </si>
  <si>
    <t xml:space="preserve">Nombre de parts - quotient familial : </t>
  </si>
  <si>
    <t xml:space="preserve">Total impôt sur le revenu : </t>
  </si>
  <si>
    <t>Taux d'imposition effectif :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</si>
  <si>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</si>
  <si>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</si>
  <si>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</si>
  <si>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</si>
  <si>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</si>
  <si>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</si>
  <si>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https://www.business-plan-excel.fr/produit/mot-de-passe-calcul-impot/</t>
  </si>
  <si>
    <t>Réduction d'impôt grâce aux enfants :</t>
  </si>
  <si>
    <t>Plafonnement de la réduction d'impôt liée au quotient familial :</t>
  </si>
  <si>
    <t>par part</t>
  </si>
  <si>
    <t>pour toutes les parts</t>
  </si>
  <si>
    <t xml:space="preserve">Nombre d'adultes dans le foyer : </t>
  </si>
  <si>
    <t>Nombre de demi-parts supplémentaires :</t>
  </si>
  <si>
    <t>Simulation adultes seuls pour calcul plafonnement quotien familial :</t>
  </si>
  <si>
    <t>Pour adultes seuls :</t>
  </si>
  <si>
    <t>Somme à retirer :</t>
  </si>
  <si>
    <t>€ par demie-part supplémentaire</t>
  </si>
  <si>
    <t>Plafond :</t>
  </si>
  <si>
    <t xml:space="preserve">Impôt sur le revenu : </t>
  </si>
  <si>
    <t>+ Plafonnement du quotient familial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</si>
</sst>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252324"/>
      <name val="Arial"/>
      <family val="2"/>
    </font>
    <font>
      <b/>
      <sz val="11"/>
      <color theme="1"/>
      <name val="Arial"/>
      <family val="2"/>
    </font>
    <font>
      <b/>
      <i/>
      <sz val="20"/>
      <color rgb="FFC00000"/>
      <name val="Arial"/>
      <family val="2"/>
    </font>
    <font>
      <b/>
      <sz val="12"/>
      <color theme="1"/>
      <name val="Arial"/>
      <family val="2"/>
    </font>
    <font>
      <i/>
      <sz val="11"/>
      <color rgb="FF252324"/>
      <name val="Arial"/>
      <family val="2"/>
    </font>
    <font>
      <i/>
      <sz val="11"/>
      <color theme="1"/>
      <name val="Arial"/>
      <family val="2"/>
    </font>
    <font>
      <b/>
      <sz val="11"/>
      <color theme="0"/>
      <name val="Arial"/>
      <family val="2"/>
    </font>
    <font>
      <b/>
      <i/>
      <sz val="12"/>
      <color theme="1"/>
      <name val="Arial"/>
      <family val="2"/>
    </font>
    <font>
      <b/>
      <i/>
      <sz val="12"/>
      <color theme="8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u/>
      <sz val="12"/>
      <color theme="1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C00000"/>
      <name val="Arial"/>
      <family val="2"/>
    </font>
    <font>
      <b/>
      <sz val="8"/>
      <color theme="1"/>
      <name val="Arial"/>
      <family val="2"/>
    </font>
    <font>
      <b/>
      <sz val="10"/>
      <color rgb="FFC0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left" vertical="center" wrapText="1" indent="1"/>
    </xf>
    <xf numFmtId="0" fontId="10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3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3" fillId="3" borderId="1" xfId="0" applyNumberFormat="1" applyFont="1" applyFill="1" applyBorder="1" applyAlignment="1" applyProtection="1">
      <alignment horizontal="center"/>
      <protection locked="0"/>
    </xf>
    <xf numFmtId="9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/>
      <protection locked="0"/>
    </xf>
    <xf numFmtId="164" fontId="5" fillId="3" borderId="1" xfId="0" applyNumberFormat="1" applyFont="1" applyFill="1" applyBorder="1" applyAlignment="1" applyProtection="1">
      <alignment horizontal="center"/>
      <protection locked="0"/>
    </xf>
    <xf numFmtId="0" fontId="12" fillId="0" borderId="0" xfId="0" applyFont="1"/>
    <xf numFmtId="3" fontId="3" fillId="0" borderId="1" xfId="0" applyNumberFormat="1" applyFont="1" applyBorder="1" applyAlignment="1">
      <alignment horizontal="center"/>
    </xf>
    <xf numFmtId="3" fontId="5" fillId="3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/>
    <xf numFmtId="3" fontId="3" fillId="0" borderId="0" xfId="0" applyNumberFormat="1" applyFont="1"/>
    <xf numFmtId="3" fontId="5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0" fontId="11" fillId="0" borderId="0" xfId="0" applyFont="1"/>
    <xf numFmtId="0" fontId="9" fillId="0" borderId="0" xfId="0" applyFont="1"/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3" fillId="0" borderId="0" xfId="0" applyFont="1"/>
    <xf numFmtId="3" fontId="14" fillId="0" borderId="2" xfId="0" applyNumberFormat="1" applyFont="1" applyBorder="1" applyAlignment="1">
      <alignment horizontal="center"/>
    </xf>
    <xf numFmtId="3" fontId="14" fillId="0" borderId="0" xfId="0" applyNumberFormat="1" applyFont="1" applyAlignment="1">
      <alignment horizontal="center"/>
    </xf>
    <xf numFmtId="165" fontId="9" fillId="0" borderId="1" xfId="1" applyNumberFormat="1" applyFont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2" fillId="0" borderId="0" xfId="0" applyFont="1"/>
    <xf numFmtId="0" fontId="21" fillId="0" borderId="0" xfId="0" applyFont="1"/>
    <xf numFmtId="0" fontId="22" fillId="0" borderId="0" xfId="0" applyFont="1"/>
    <xf numFmtId="0" fontId="23" fillId="0" borderId="0" xfId="2" applyFont="1"/>
    <xf numFmtId="0" fontId="24" fillId="0" borderId="0" xfId="0" applyFont="1"/>
    <xf numFmtId="3" fontId="27" fillId="0" borderId="5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29" fillId="0" borderId="0" xfId="0" applyFont="1"/>
    <xf numFmtId="0" fontId="28" fillId="0" borderId="0" xfId="0" applyFont="1" applyAlignment="1">
      <alignment horizontal="center" vertical="center" wrapText="1"/>
    </xf>
    <xf numFmtId="3" fontId="3" fillId="0" borderId="0" xfId="0" applyNumberFormat="1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3" fontId="27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164" fontId="27" fillId="0" borderId="5" xfId="0" applyNumberFormat="1" applyFont="1" applyBorder="1" applyAlignment="1">
      <alignment horizontal="center"/>
    </xf>
    <xf numFmtId="0" fontId="31" fillId="0" borderId="5" xfId="0" applyFont="1" applyBorder="1" applyAlignment="1">
      <alignment horizontal="center"/>
    </xf>
    <xf numFmtId="0" fontId="5" fillId="0" borderId="0" xfId="0" quotePrefix="1" applyFont="1"/>
    <xf numFmtId="0" fontId="3" fillId="4" borderId="1" xfId="0" applyFont="1" applyFill="1" applyBorder="1" applyProtection="1">
      <protection locked="0"/>
    </xf>
    <xf numFmtId="0" fontId="31" fillId="0" borderId="3" xfId="0" applyFont="1" applyBorder="1" applyAlignment="1">
      <alignment horizontal="center" wrapText="1"/>
    </xf>
    <xf numFmtId="0" fontId="31" fillId="0" borderId="4" xfId="0" applyFont="1" applyBorder="1" applyAlignment="1">
      <alignment horizont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 wrapText="1"/>
    </xf>
    <xf numFmtId="0" fontId="30" fillId="0" borderId="0" xfId="0" applyFont="1" applyAlignment="1">
      <alignment horizontal="center" wrapText="1"/>
    </xf>
    <xf numFmtId="0" fontId="25" fillId="0" borderId="0" xfId="2" applyFont="1" applyAlignment="1">
      <alignment horizontal="left"/>
    </xf>
  </cellXfs>
  <cellStyles count="3">
    <cellStyle name="Lien hypertexte" xfId="2" builtinId="8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315889</xdr:colOff>
      <xdr:row>4</xdr:row>
      <xdr:rowOff>90920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2C449AD-221D-4102-8AD2-FB9DA1D5D9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01889" cy="852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business-plan-excel.fr/produit/mot-de-passe-calcul-impot/" TargetMode="External"/><Relationship Id="rId1" Type="http://schemas.openxmlformats.org/officeDocument/2006/relationships/hyperlink" Target="mailto:contact@business-plan-excel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CC8FB-1FB5-4829-AE1D-A02A11E4B9C2}">
  <dimension ref="A1:N41"/>
  <sheetViews>
    <sheetView showGridLines="0" tabSelected="1" zoomScale="110" zoomScaleNormal="110" workbookViewId="0">
      <selection activeCell="C14" sqref="C14"/>
    </sheetView>
  </sheetViews>
  <sheetFormatPr baseColWidth="10" defaultColWidth="11.375" defaultRowHeight="13.85" x14ac:dyDescent="0.2"/>
  <cols>
    <col min="1" max="1" width="3.125" style="1" customWidth="1"/>
    <col min="2" max="2" width="14" style="1" customWidth="1"/>
    <col min="3" max="5" width="16.875" style="1" customWidth="1"/>
    <col min="6" max="6" width="4.125" style="1" customWidth="1"/>
    <col min="7" max="7" width="19.25" style="1" bestFit="1" customWidth="1"/>
    <col min="8" max="8" width="16.625" style="1" hidden="1" customWidth="1"/>
    <col min="9" max="9" width="20.875" style="1" hidden="1" customWidth="1"/>
    <col min="10" max="10" width="18.25" style="1" customWidth="1"/>
    <col min="11" max="13" width="13.75" style="1" customWidth="1"/>
    <col min="14" max="16384" width="11.375" style="1"/>
  </cols>
  <sheetData>
    <row r="1" spans="1:14" ht="25.65" x14ac:dyDescent="0.4">
      <c r="A1" s="2" t="s">
        <v>5</v>
      </c>
    </row>
    <row r="3" spans="1:14" ht="14.55" customHeight="1" x14ac:dyDescent="0.2">
      <c r="H3" s="57" t="s">
        <v>31</v>
      </c>
      <c r="I3" s="39"/>
    </row>
    <row r="4" spans="1:14" ht="15.25" x14ac:dyDescent="0.25">
      <c r="B4" s="12" t="s">
        <v>4</v>
      </c>
      <c r="H4" s="57"/>
      <c r="I4" s="39"/>
    </row>
    <row r="5" spans="1:14" ht="14.55" customHeight="1" x14ac:dyDescent="0.2">
      <c r="H5" s="57"/>
      <c r="I5" s="39"/>
    </row>
    <row r="6" spans="1:14" x14ac:dyDescent="0.2">
      <c r="H6" s="57"/>
      <c r="I6" s="39"/>
    </row>
    <row r="7" spans="1:14" ht="15.25" customHeight="1" x14ac:dyDescent="0.25">
      <c r="D7" s="6" t="s">
        <v>15</v>
      </c>
      <c r="E7" s="11">
        <v>3</v>
      </c>
      <c r="G7" s="15"/>
      <c r="H7" s="57"/>
      <c r="I7" s="37"/>
      <c r="J7" s="18"/>
    </row>
    <row r="8" spans="1:14" ht="15.25" x14ac:dyDescent="0.25">
      <c r="D8" s="6" t="s">
        <v>29</v>
      </c>
      <c r="E8" s="11">
        <v>2</v>
      </c>
      <c r="G8" s="15" t="s">
        <v>7</v>
      </c>
      <c r="H8" s="38" t="s">
        <v>32</v>
      </c>
      <c r="I8" s="38"/>
      <c r="J8" s="18"/>
    </row>
    <row r="9" spans="1:14" ht="15.25" x14ac:dyDescent="0.25">
      <c r="D9" s="6" t="s">
        <v>6</v>
      </c>
      <c r="E9" s="14">
        <v>100000</v>
      </c>
      <c r="G9" s="13">
        <f>E9/E7</f>
        <v>33333.333333333336</v>
      </c>
      <c r="H9" s="13">
        <f>E9/E8</f>
        <v>50000</v>
      </c>
      <c r="I9" s="40"/>
    </row>
    <row r="10" spans="1:14" ht="15.25" x14ac:dyDescent="0.25">
      <c r="K10" s="20" t="s">
        <v>14</v>
      </c>
      <c r="L10" s="21"/>
      <c r="M10" s="21"/>
    </row>
    <row r="11" spans="1:14" ht="41.2" customHeight="1" x14ac:dyDescent="0.2">
      <c r="B11" s="4" t="s">
        <v>0</v>
      </c>
      <c r="C11" s="5" t="s">
        <v>3</v>
      </c>
      <c r="D11" s="5" t="s">
        <v>1</v>
      </c>
      <c r="E11" s="5" t="s">
        <v>2</v>
      </c>
      <c r="G11" s="5" t="s">
        <v>8</v>
      </c>
      <c r="H11" s="5" t="s">
        <v>8</v>
      </c>
      <c r="I11" s="43"/>
      <c r="K11" s="22" t="s">
        <v>10</v>
      </c>
      <c r="L11" s="22" t="s">
        <v>11</v>
      </c>
      <c r="M11" s="22" t="s">
        <v>12</v>
      </c>
    </row>
    <row r="12" spans="1:14" ht="15.75" customHeight="1" x14ac:dyDescent="0.25">
      <c r="B12" s="3">
        <v>1</v>
      </c>
      <c r="C12" s="7">
        <v>0</v>
      </c>
      <c r="D12" s="8">
        <v>11520</v>
      </c>
      <c r="E12" s="9">
        <v>0</v>
      </c>
      <c r="G12" s="13">
        <v>0</v>
      </c>
      <c r="H12" s="13">
        <v>0</v>
      </c>
      <c r="I12" s="40"/>
      <c r="K12" s="23">
        <v>0</v>
      </c>
      <c r="L12" s="23">
        <v>1</v>
      </c>
      <c r="M12" s="23">
        <v>2</v>
      </c>
      <c r="N12" s="19"/>
    </row>
    <row r="13" spans="1:14" ht="15.75" customHeight="1" x14ac:dyDescent="0.25">
      <c r="B13" s="3">
        <v>2</v>
      </c>
      <c r="C13" s="7">
        <v>11521</v>
      </c>
      <c r="D13" s="8">
        <v>29373</v>
      </c>
      <c r="E13" s="9">
        <v>0.11</v>
      </c>
      <c r="G13" s="13">
        <f t="shared" ref="G13:G24" si="0">IF($G$9&gt;=$D13,($D13-$C13)*$E13,IF(AND($G$9&lt;=$D13,$G$9&gt;=$C13),($G$9-$C13)*$E13,0))</f>
        <v>1963.72</v>
      </c>
      <c r="H13" s="13">
        <f>IF($H$9&gt;=$D13,($D13-$C13)*$E13,IF(AND($H$9&lt;=$D13,$H$9&gt;=$C13),($H$9-$C13)*$E13,0))</f>
        <v>1963.72</v>
      </c>
      <c r="I13" s="40"/>
      <c r="J13" s="16"/>
      <c r="K13" s="23">
        <v>1</v>
      </c>
      <c r="L13" s="23">
        <v>1.5</v>
      </c>
      <c r="M13" s="23">
        <v>2.5</v>
      </c>
    </row>
    <row r="14" spans="1:14" ht="15.75" customHeight="1" x14ac:dyDescent="0.25">
      <c r="B14" s="3">
        <v>3</v>
      </c>
      <c r="C14" s="7">
        <v>29374</v>
      </c>
      <c r="D14" s="8">
        <v>83988</v>
      </c>
      <c r="E14" s="9">
        <v>0.3</v>
      </c>
      <c r="G14" s="13">
        <f t="shared" si="0"/>
        <v>1187.8000000000006</v>
      </c>
      <c r="H14" s="13">
        <f t="shared" ref="H14:H24" si="1">IF($H$9&gt;=$D14,($D14-$C14)*$E14,IF(AND($H$9&lt;=$D14,$H$9&gt;=$C14),($H$9-$C14)*$E14,0))</f>
        <v>6187.8</v>
      </c>
      <c r="I14" s="40"/>
      <c r="J14" s="16"/>
      <c r="K14" s="23">
        <v>2</v>
      </c>
      <c r="L14" s="23">
        <v>2</v>
      </c>
      <c r="M14" s="23">
        <v>3</v>
      </c>
    </row>
    <row r="15" spans="1:14" ht="15.75" customHeight="1" x14ac:dyDescent="0.25">
      <c r="B15" s="3">
        <v>4</v>
      </c>
      <c r="C15" s="7">
        <v>83989</v>
      </c>
      <c r="D15" s="8">
        <v>180648</v>
      </c>
      <c r="E15" s="9">
        <v>0.41</v>
      </c>
      <c r="G15" s="13">
        <f t="shared" si="0"/>
        <v>0</v>
      </c>
      <c r="H15" s="13">
        <f t="shared" si="1"/>
        <v>0</v>
      </c>
      <c r="I15" s="40"/>
      <c r="K15" s="23">
        <v>3</v>
      </c>
      <c r="L15" s="23">
        <v>3</v>
      </c>
      <c r="M15" s="23">
        <v>4</v>
      </c>
    </row>
    <row r="16" spans="1:14" ht="15.75" customHeight="1" x14ac:dyDescent="0.25">
      <c r="B16" s="3">
        <v>5</v>
      </c>
      <c r="C16" s="7">
        <v>180649</v>
      </c>
      <c r="D16" s="8">
        <v>99999999999</v>
      </c>
      <c r="E16" s="9">
        <v>0.45</v>
      </c>
      <c r="G16" s="13">
        <f t="shared" si="0"/>
        <v>0</v>
      </c>
      <c r="H16" s="13">
        <f t="shared" si="1"/>
        <v>0</v>
      </c>
      <c r="I16" s="40"/>
      <c r="K16" s="23">
        <v>4</v>
      </c>
      <c r="L16" s="23">
        <v>4</v>
      </c>
      <c r="M16" s="23">
        <v>5</v>
      </c>
    </row>
    <row r="17" spans="2:14" ht="15.75" customHeight="1" x14ac:dyDescent="0.25">
      <c r="B17" s="3">
        <v>6</v>
      </c>
      <c r="C17" s="8"/>
      <c r="D17" s="8"/>
      <c r="E17" s="10"/>
      <c r="G17" s="13">
        <f t="shared" si="0"/>
        <v>0</v>
      </c>
      <c r="H17" s="13">
        <f t="shared" si="1"/>
        <v>0</v>
      </c>
      <c r="I17" s="40"/>
      <c r="K17" s="23" t="s">
        <v>13</v>
      </c>
      <c r="L17" s="23">
        <v>1</v>
      </c>
      <c r="M17" s="23">
        <v>1</v>
      </c>
    </row>
    <row r="18" spans="2:14" ht="15.75" customHeight="1" x14ac:dyDescent="0.25">
      <c r="B18" s="3">
        <v>7</v>
      </c>
      <c r="C18" s="8"/>
      <c r="D18" s="8"/>
      <c r="E18" s="10"/>
      <c r="G18" s="13">
        <f t="shared" si="0"/>
        <v>0</v>
      </c>
      <c r="H18" s="13">
        <f t="shared" si="1"/>
        <v>0</v>
      </c>
      <c r="I18" s="40"/>
    </row>
    <row r="19" spans="2:14" ht="15.75" customHeight="1" x14ac:dyDescent="0.25">
      <c r="B19" s="3">
        <v>8</v>
      </c>
      <c r="C19" s="8"/>
      <c r="D19" s="8"/>
      <c r="E19" s="10"/>
      <c r="G19" s="13">
        <f t="shared" si="0"/>
        <v>0</v>
      </c>
      <c r="H19" s="13">
        <f t="shared" si="1"/>
        <v>0</v>
      </c>
      <c r="I19" s="40"/>
      <c r="K19" s="1" t="s">
        <v>26</v>
      </c>
    </row>
    <row r="20" spans="2:14" ht="15.75" customHeight="1" x14ac:dyDescent="0.25">
      <c r="B20" s="3">
        <v>9</v>
      </c>
      <c r="C20" s="8"/>
      <c r="D20" s="8"/>
      <c r="E20" s="10"/>
      <c r="G20" s="13">
        <f t="shared" si="0"/>
        <v>0</v>
      </c>
      <c r="H20" s="13">
        <f t="shared" si="1"/>
        <v>0</v>
      </c>
      <c r="I20" s="40"/>
      <c r="M20" s="49">
        <v>1759</v>
      </c>
      <c r="N20" s="1" t="s">
        <v>34</v>
      </c>
    </row>
    <row r="21" spans="2:14" ht="15.75" customHeight="1" x14ac:dyDescent="0.25">
      <c r="B21" s="3">
        <v>10</v>
      </c>
      <c r="C21" s="8"/>
      <c r="D21" s="8"/>
      <c r="E21" s="10"/>
      <c r="G21" s="13">
        <f t="shared" si="0"/>
        <v>0</v>
      </c>
      <c r="H21" s="13">
        <f t="shared" si="1"/>
        <v>0</v>
      </c>
      <c r="I21" s="40"/>
    </row>
    <row r="22" spans="2:14" ht="15.75" customHeight="1" x14ac:dyDescent="0.25">
      <c r="B22" s="3">
        <v>11</v>
      </c>
      <c r="C22" s="8"/>
      <c r="D22" s="8"/>
      <c r="E22" s="10"/>
      <c r="G22" s="13">
        <f t="shared" si="0"/>
        <v>0</v>
      </c>
      <c r="H22" s="13">
        <f t="shared" si="1"/>
        <v>0</v>
      </c>
      <c r="I22" s="40"/>
    </row>
    <row r="23" spans="2:14" ht="15.75" customHeight="1" x14ac:dyDescent="0.25">
      <c r="B23" s="3">
        <v>12</v>
      </c>
      <c r="C23" s="8"/>
      <c r="D23" s="8"/>
      <c r="E23" s="10"/>
      <c r="G23" s="13">
        <f t="shared" si="0"/>
        <v>0</v>
      </c>
      <c r="H23" s="13">
        <f t="shared" si="1"/>
        <v>0</v>
      </c>
      <c r="I23" s="40"/>
    </row>
    <row r="24" spans="2:14" ht="15.75" customHeight="1" x14ac:dyDescent="0.25">
      <c r="B24" s="3">
        <v>13</v>
      </c>
      <c r="C24" s="8"/>
      <c r="D24" s="8"/>
      <c r="E24" s="10"/>
      <c r="G24" s="13">
        <f t="shared" si="0"/>
        <v>0</v>
      </c>
      <c r="H24" s="13">
        <f t="shared" si="1"/>
        <v>0</v>
      </c>
      <c r="I24" s="40"/>
    </row>
    <row r="25" spans="2:14" ht="14.55" x14ac:dyDescent="0.25">
      <c r="G25" s="17">
        <f>+SUM(G12:G24)</f>
        <v>3151.5200000000004</v>
      </c>
      <c r="H25" s="17">
        <f>+SUM(H12:H24)</f>
        <v>8151.52</v>
      </c>
      <c r="I25" s="44" t="s">
        <v>27</v>
      </c>
    </row>
    <row r="26" spans="2:14" ht="14.55" x14ac:dyDescent="0.25">
      <c r="G26" s="17">
        <f>G25*E7</f>
        <v>9454.5600000000013</v>
      </c>
      <c r="H26" s="17">
        <f>H25*E8</f>
        <v>16303.04</v>
      </c>
      <c r="I26" s="45" t="s">
        <v>28</v>
      </c>
    </row>
    <row r="27" spans="2:14" ht="16.8" customHeight="1" x14ac:dyDescent="0.25">
      <c r="C27" s="15" t="s">
        <v>9</v>
      </c>
      <c r="D27" s="6"/>
      <c r="E27" s="17">
        <f>G25</f>
        <v>3151.5200000000004</v>
      </c>
      <c r="H27" s="56" t="s">
        <v>25</v>
      </c>
      <c r="I27" s="41"/>
    </row>
    <row r="28" spans="2:14" ht="16.8" customHeight="1" x14ac:dyDescent="0.25">
      <c r="C28" s="15" t="s">
        <v>36</v>
      </c>
      <c r="D28" s="6"/>
      <c r="E28" s="17">
        <f>E27*E7</f>
        <v>9454.5600000000013</v>
      </c>
      <c r="H28" s="56"/>
      <c r="I28" s="41"/>
    </row>
    <row r="29" spans="2:14" ht="16.8" customHeight="1" x14ac:dyDescent="0.25">
      <c r="C29" s="48" t="s">
        <v>37</v>
      </c>
      <c r="D29" s="6"/>
      <c r="E29" s="17">
        <f>IF(H41&gt;0,H41,0)</f>
        <v>3330.4799999999996</v>
      </c>
      <c r="H29" s="36">
        <f>H26-G26</f>
        <v>6848.48</v>
      </c>
      <c r="I29" s="42"/>
    </row>
    <row r="30" spans="2:14" ht="16.8" customHeight="1" thickBot="1" x14ac:dyDescent="0.25"/>
    <row r="31" spans="2:14" ht="16.8" customHeight="1" thickBot="1" x14ac:dyDescent="0.3">
      <c r="C31" s="24" t="s">
        <v>16</v>
      </c>
      <c r="E31" s="25">
        <f>E27*E7+E29</f>
        <v>12785.04</v>
      </c>
      <c r="H31" s="50" t="s">
        <v>30</v>
      </c>
    </row>
    <row r="32" spans="2:14" ht="16.8" customHeight="1" x14ac:dyDescent="0.25">
      <c r="C32" s="24"/>
      <c r="E32" s="26"/>
      <c r="H32" s="51"/>
    </row>
    <row r="33" spans="3:8" ht="15.25" x14ac:dyDescent="0.25">
      <c r="C33" s="21" t="s">
        <v>17</v>
      </c>
      <c r="D33" s="6"/>
      <c r="E33" s="27">
        <f>E31/E9</f>
        <v>0.1278504</v>
      </c>
      <c r="H33" s="46">
        <f>(E7-E8)*2</f>
        <v>2</v>
      </c>
    </row>
    <row r="35" spans="3:8" x14ac:dyDescent="0.2">
      <c r="H35" s="54" t="s">
        <v>35</v>
      </c>
    </row>
    <row r="36" spans="3:8" x14ac:dyDescent="0.2">
      <c r="H36" s="55"/>
    </row>
    <row r="37" spans="3:8" x14ac:dyDescent="0.2">
      <c r="H37" s="47">
        <f>M20*H33</f>
        <v>3518</v>
      </c>
    </row>
    <row r="39" spans="3:8" x14ac:dyDescent="0.2">
      <c r="H39" s="52" t="s">
        <v>33</v>
      </c>
    </row>
    <row r="40" spans="3:8" x14ac:dyDescent="0.2">
      <c r="H40" s="53"/>
    </row>
    <row r="41" spans="3:8" x14ac:dyDescent="0.2">
      <c r="H41" s="46">
        <f>IF((H29-H37)&lt;0,0,H29-H37)</f>
        <v>3330.4799999999996</v>
      </c>
    </row>
  </sheetData>
  <sheetProtection algorithmName="SHA-512" hashValue="BjPWI5ZsKbsJyBhfTN0SUbUVKd5gWCz8rZr+xlCpa5wvdtrVX5f1CaMg8SRkqrrJapmLN4Zk29OHDOIP8hrAeg==" saltValue="NElJzMYX9xJWH+bVCl0QKg==" spinCount="100000" sheet="1" objects="1" scenarios="1"/>
  <mergeCells count="5">
    <mergeCell ref="H31:H32"/>
    <mergeCell ref="H39:H40"/>
    <mergeCell ref="H35:H36"/>
    <mergeCell ref="H27:H28"/>
    <mergeCell ref="H3:H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E3913-F859-452F-9BD0-CE975D26CB3E}">
  <dimension ref="A9:I18"/>
  <sheetViews>
    <sheetView showGridLines="0" zoomScale="110" zoomScaleNormal="110" workbookViewId="0">
      <selection activeCell="A20" sqref="A20"/>
    </sheetView>
  </sheetViews>
  <sheetFormatPr baseColWidth="10" defaultRowHeight="14.55" x14ac:dyDescent="0.25"/>
  <cols>
    <col min="8" max="8" width="38.375" customWidth="1"/>
  </cols>
  <sheetData>
    <row r="9" spans="1:9" ht="20.8" x14ac:dyDescent="0.35">
      <c r="A9" s="28" t="s">
        <v>18</v>
      </c>
    </row>
    <row r="10" spans="1:9" ht="18" x14ac:dyDescent="0.3">
      <c r="A10" s="29"/>
    </row>
    <row r="11" spans="1:9" ht="18" x14ac:dyDescent="0.3">
      <c r="B11" s="30" t="s">
        <v>19</v>
      </c>
    </row>
    <row r="12" spans="1:9" ht="18.7" customHeight="1" x14ac:dyDescent="0.3">
      <c r="B12" s="31"/>
      <c r="C12" s="58" t="s">
        <v>24</v>
      </c>
      <c r="D12" s="58"/>
      <c r="E12" s="58"/>
      <c r="F12" s="58"/>
      <c r="G12" s="58"/>
      <c r="H12" s="58"/>
      <c r="I12" s="32" t="s">
        <v>20</v>
      </c>
    </row>
    <row r="16" spans="1:9" x14ac:dyDescent="0.25">
      <c r="A16" s="33" t="s">
        <v>21</v>
      </c>
    </row>
    <row r="17" spans="1:1" x14ac:dyDescent="0.25">
      <c r="A17" s="34" t="s">
        <v>22</v>
      </c>
    </row>
    <row r="18" spans="1:1" x14ac:dyDescent="0.25">
      <c r="A18" s="35" t="s">
        <v>23</v>
      </c>
    </row>
  </sheetData>
  <sheetProtection algorithmName="SHA-512" hashValue="omPnNmSUw4bL/4rsYBFCuWOnWzENl/siUxRQws9AzJ1KseDeil3rbuwub7XWMGNbUaB/km7GDwQcFLwnzXGCRA==" saltValue="A48JpIwP15zCU0OXdChaBQ==" spinCount="100000" sheet="1" objects="1" scenarios="1"/>
  <mergeCells count="1">
    <mergeCell ref="C12:H12"/>
  </mergeCells>
  <hyperlinks>
    <hyperlink ref="A17" r:id="rId1" xr:uid="{F58266B6-F4D7-4431-BE07-5EED0BBD5C23}"/>
    <hyperlink ref="C12" r:id="rId2" xr:uid="{65A84FC5-F151-443A-9F69-59AFECE70EE0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Calcul impôt sur le revenu</vt:lpstr>
      <vt:lpstr>Mot de passe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2023-08-11T18:01:28Z</cp:lastPrinted>
  <dcterms:created xsi:type="dcterms:W3CDTF">2021-09-19T14:55:22Z</dcterms:created>
  <dcterms:modified xsi:type="dcterms:W3CDTF">2024-11-18T13:25:21Z</dcterms:modified>
</cp:coreProperties>
</file>