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FE7C5842-7D26-484B-AB4F-A497ED8D5454}" xr6:coauthVersionLast="47" xr6:coauthVersionMax="47" xr10:uidLastSave="{00000000-0000-0000-0000-000000000000}"/>
  <workbookProtection workbookAlgorithmName="SHA-512" workbookHashValue="h0AMGfiKAMDFW8u32Ji77y58GeF83KITDCPeBM9YKCH1Sl5ipIkF2Sxa0KIFkAPMmvLy7wfUMshGAFxtqG/+1g==" workbookSaltValue="lo3nKzRsw/J5b/Hia/15y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Tirages" sheetId="3" r:id="rId2"/>
    <sheet name="Mot de passe" sheetId="6" r:id="rId3"/>
  </sheets>
  <definedNames>
    <definedName name="_xlnm._FilterDatabase" localSheetId="0" hidden="1">'Etude statistique'!$A$4:$K$6875</definedName>
    <definedName name="_xlnm._FilterDatabase" localSheetId="1" hidden="1">Tirages!$A$4:$K$6875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R7" i="5"/>
  <c r="R8" i="5"/>
  <c r="R9" i="5"/>
  <c r="R10" i="5"/>
  <c r="R11" i="5"/>
  <c r="R12" i="5"/>
  <c r="R13" i="5"/>
  <c r="R14" i="5"/>
  <c r="R15" i="5"/>
  <c r="R6" i="5"/>
  <c r="N55" i="5" l="1"/>
  <c r="O6" i="5" s="1"/>
  <c r="R16" i="5"/>
  <c r="O10" i="5" l="1"/>
  <c r="O45" i="5"/>
  <c r="O28" i="5"/>
  <c r="O41" i="5"/>
  <c r="O18" i="5"/>
  <c r="O54" i="5"/>
  <c r="O32" i="5"/>
  <c r="O9" i="5"/>
  <c r="O31" i="5"/>
  <c r="S12" i="5"/>
  <c r="S15" i="5"/>
  <c r="O38" i="5"/>
  <c r="O15" i="5"/>
  <c r="O51" i="5"/>
  <c r="O34" i="5"/>
  <c r="O11" i="5"/>
  <c r="O47" i="5"/>
  <c r="O24" i="5"/>
  <c r="S11" i="5"/>
  <c r="O37" i="5"/>
  <c r="O8" i="5"/>
  <c r="O44" i="5"/>
  <c r="O21" i="5"/>
  <c r="S8" i="5"/>
  <c r="O40" i="5"/>
  <c r="O17" i="5"/>
  <c r="O53" i="5"/>
  <c r="O30" i="5"/>
  <c r="O7" i="5"/>
  <c r="O43" i="5"/>
  <c r="O14" i="5"/>
  <c r="O50" i="5"/>
  <c r="O27" i="5"/>
  <c r="S14" i="5"/>
  <c r="O46" i="5"/>
  <c r="O23" i="5"/>
  <c r="S10" i="5"/>
  <c r="O36" i="5"/>
  <c r="O13" i="5"/>
  <c r="O49" i="5"/>
  <c r="O20" i="5"/>
  <c r="S7" i="5"/>
  <c r="O33" i="5"/>
  <c r="O16" i="5"/>
  <c r="O52" i="5"/>
  <c r="O29" i="5"/>
  <c r="S6" i="5"/>
  <c r="O42" i="5"/>
  <c r="O19" i="5"/>
  <c r="O26" i="5"/>
  <c r="S13" i="5"/>
  <c r="O39" i="5"/>
  <c r="O22" i="5"/>
  <c r="S9" i="5"/>
  <c r="O35" i="5"/>
  <c r="O12" i="5"/>
  <c r="O48" i="5"/>
  <c r="O25" i="5"/>
</calcChain>
</file>

<file path=xl/sharedStrings.xml><?xml version="1.0" encoding="utf-8"?>
<sst xmlns="http://schemas.openxmlformats.org/spreadsheetml/2006/main" count="29806" uniqueCount="58">
  <si>
    <t>Tirage</t>
  </si>
  <si>
    <t>premier tirage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</si>
  <si>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</si>
  <si>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</si>
  <si>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</si>
  <si>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</si>
  <si>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</si>
  <si>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</si>
  <si>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</si>
  <si>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</si>
  <si>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second tirage</t>
  </si>
  <si>
    <t>Janvier</t>
  </si>
  <si>
    <t>Février</t>
  </si>
  <si>
    <t>Mars</t>
  </si>
  <si>
    <t>Avril</t>
  </si>
  <si>
    <t>2ème n°</t>
  </si>
  <si>
    <t>1er n°</t>
  </si>
  <si>
    <t>3ème n°</t>
  </si>
  <si>
    <t>4ème n°</t>
  </si>
  <si>
    <t>5ème n°</t>
  </si>
  <si>
    <t>6ème n° ou n° chance (à partir d'oct. 2008)</t>
  </si>
  <si>
    <t>N° compl. (avant oct. 2008)</t>
  </si>
  <si>
    <t>Année</t>
  </si>
  <si>
    <t>Jour</t>
  </si>
  <si>
    <t>Mois</t>
  </si>
  <si>
    <t>unique</t>
  </si>
  <si>
    <t>Historique des tirages du loto depuis 1976</t>
  </si>
  <si>
    <t>Numéros :</t>
  </si>
  <si>
    <t>Occurrences :</t>
  </si>
  <si>
    <t>Moyenne :</t>
  </si>
  <si>
    <t>Par rapport à la moyenne :</t>
  </si>
  <si>
    <t>6ème n° (avant oct 2008) ou n° chance (à partir d'oct. 2008)</t>
  </si>
  <si>
    <t>juin</t>
  </si>
  <si>
    <t>juillet</t>
  </si>
  <si>
    <t>août</t>
  </si>
  <si>
    <t>janvier</t>
  </si>
  <si>
    <t>février</t>
  </si>
  <si>
    <t>mars</t>
  </si>
  <si>
    <t>avril</t>
  </si>
  <si>
    <t>mai</t>
  </si>
  <si>
    <t>septembre</t>
  </si>
  <si>
    <t>octobre</t>
  </si>
  <si>
    <t>novembre</t>
  </si>
  <si>
    <t>décembre</t>
  </si>
  <si>
    <t>Analyses :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</si>
  <si>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</si>
  <si>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</si>
  <si>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</si>
  <si>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</si>
  <si>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</si>
  <si>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</si>
  <si>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</si>
  <si>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</si>
  <si>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Historique des tirages :</t>
  </si>
  <si>
    <t>Etude statistique loto</t>
  </si>
  <si>
    <r>
      <t xml:space="preserve">Nombre de fois que les numéros sont sortis (hors numéro chance 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</si>
  <si>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</t>
    </r>
    <r>
      <rPr>
        <b/>
        <u/>
        <sz val="11"/>
        <color theme="1"/>
        <rFont val="Calibri"/>
        <family val="2"/>
        <scheme val="minor"/>
      </rPr>
      <t>chance</t>
    </r>
    <r>
      <rPr>
        <b/>
        <sz val="11"/>
        <color theme="1"/>
        <rFont val="Calibri"/>
        <family val="2"/>
        <scheme val="minor"/>
      </rPr>
      <t xml:space="preserve"> sont sortis (à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</si>
  <si>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https://www.business-plan-excel.fr/produit/mot-de-passe-analyse-loto/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</si>
</sst>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7ABD61-1975-4A92-B1E9-DFF47CD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H7444"/>
  <sheetViews>
    <sheetView showGridLines="0" tabSelected="1" zoomScale="110" zoomScaleNormal="110" workbookViewId="0"/>
  </sheetViews>
  <sheetFormatPr baseColWidth="10" defaultColWidth="11.375" defaultRowHeight="14.55" x14ac:dyDescent="0.25"/>
  <cols>
    <col min="1" max="1" width="6.625" style="36" customWidth="1"/>
    <col min="2" max="2" width="5.75" style="37" customWidth="1"/>
    <col min="3" max="3" width="13.375" style="37" customWidth="1"/>
    <col min="4" max="4" width="12.5" style="37" customWidth="1"/>
    <col min="5" max="11" width="9" style="37" customWidth="1"/>
    <col min="12" max="12" width="7.125" customWidth="1"/>
    <col min="14" max="14" width="15.75" style="12" customWidth="1"/>
    <col min="15" max="15" width="26.125" customWidth="1"/>
    <col min="16" max="16" width="6.875" customWidth="1"/>
    <col min="18" max="18" width="15.75" style="12" customWidth="1"/>
    <col min="19" max="19" width="26.125" customWidth="1"/>
  </cols>
  <sheetData>
    <row r="1" spans="1:60" ht="33.950000000000003" x14ac:dyDescent="0.55000000000000004">
      <c r="A1" s="7" t="s">
        <v>54</v>
      </c>
      <c r="B1"/>
      <c r="C1"/>
      <c r="D1"/>
      <c r="E1"/>
      <c r="F1"/>
      <c r="G1"/>
      <c r="H1"/>
      <c r="I1" s="38" t="s">
        <v>52</v>
      </c>
      <c r="J1"/>
      <c r="K1"/>
    </row>
    <row r="2" spans="1:60" ht="15.95" customHeight="1" x14ac:dyDescent="0.45">
      <c r="A2" s="9"/>
      <c r="B2"/>
      <c r="C2"/>
      <c r="D2"/>
      <c r="E2"/>
      <c r="F2"/>
      <c r="G2"/>
      <c r="H2"/>
      <c r="I2"/>
      <c r="J2"/>
      <c r="K2"/>
      <c r="M2" s="26"/>
    </row>
    <row r="3" spans="1:60" ht="31.15" customHeight="1" x14ac:dyDescent="0.25">
      <c r="A3" s="39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39" t="s">
        <v>44</v>
      </c>
      <c r="N3" s="4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0.4" customHeight="1" x14ac:dyDescent="0.25">
      <c r="A4" s="23" t="s">
        <v>22</v>
      </c>
      <c r="B4" s="23" t="s">
        <v>23</v>
      </c>
      <c r="C4" s="24" t="s">
        <v>24</v>
      </c>
      <c r="D4" s="24" t="s">
        <v>0</v>
      </c>
      <c r="E4" s="23" t="s">
        <v>16</v>
      </c>
      <c r="F4" s="23" t="s">
        <v>15</v>
      </c>
      <c r="G4" s="23" t="s">
        <v>17</v>
      </c>
      <c r="H4" s="23" t="s">
        <v>18</v>
      </c>
      <c r="I4" s="23" t="s">
        <v>19</v>
      </c>
      <c r="J4" s="23" t="s">
        <v>31</v>
      </c>
      <c r="K4" s="23" t="s">
        <v>21</v>
      </c>
      <c r="M4" s="43" t="s">
        <v>55</v>
      </c>
      <c r="N4" s="43"/>
      <c r="O4" s="43"/>
      <c r="P4" s="13"/>
      <c r="Q4" s="43" t="s">
        <v>56</v>
      </c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  <c r="M5" s="17" t="s">
        <v>27</v>
      </c>
      <c r="N5" s="17" t="s">
        <v>28</v>
      </c>
      <c r="O5" s="17" t="s">
        <v>30</v>
      </c>
      <c r="Q5" s="17" t="s">
        <v>27</v>
      </c>
      <c r="R5" s="17" t="s">
        <v>28</v>
      </c>
      <c r="S5" s="17" t="s">
        <v>30</v>
      </c>
    </row>
    <row r="6" spans="1:60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  <c r="M6" s="15">
        <v>1</v>
      </c>
      <c r="N6" s="16">
        <f>COUNTIF($E$5:$K$4862,M6)+COUNTIF($E$4863:$I$7713,M6)</f>
        <v>982</v>
      </c>
      <c r="O6" s="22">
        <f>N6-$N$55</f>
        <v>24.530612244897952</v>
      </c>
      <c r="Q6" s="15">
        <v>1</v>
      </c>
      <c r="R6" s="16">
        <f>COUNTIF($J$4863:$J$7344,Q6)</f>
        <v>261</v>
      </c>
      <c r="S6" s="22">
        <f>R6-$R$16</f>
        <v>12.800000000000011</v>
      </c>
    </row>
    <row r="7" spans="1:60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  <c r="M7" s="15">
        <v>2</v>
      </c>
      <c r="N7" s="16">
        <f t="shared" ref="N7:N54" si="0">COUNTIF($E$5:$K$4862,M7)+COUNTIF($E$4863:$I$7713,M7)</f>
        <v>937</v>
      </c>
      <c r="O7" s="22">
        <f t="shared" ref="O7:O54" si="1">N7-$N$55</f>
        <v>-20.469387755102048</v>
      </c>
      <c r="Q7" s="15">
        <v>2</v>
      </c>
      <c r="R7" s="16">
        <f t="shared" ref="R7:R15" si="2">COUNTIF($J$4863:$J$7344,Q7)</f>
        <v>238</v>
      </c>
      <c r="S7" s="22">
        <f t="shared" ref="S7:S15" si="3">R7-$R$16</f>
        <v>-10.199999999999989</v>
      </c>
    </row>
    <row r="8" spans="1:60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  <c r="M8" s="15">
        <v>3</v>
      </c>
      <c r="N8" s="16">
        <f t="shared" si="0"/>
        <v>945</v>
      </c>
      <c r="O8" s="22">
        <f t="shared" si="1"/>
        <v>-12.469387755102048</v>
      </c>
      <c r="Q8" s="15">
        <v>3</v>
      </c>
      <c r="R8" s="16">
        <f t="shared" si="2"/>
        <v>240</v>
      </c>
      <c r="S8" s="22">
        <f t="shared" si="3"/>
        <v>-8.1999999999999886</v>
      </c>
    </row>
    <row r="9" spans="1:60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  <c r="M9" s="15">
        <v>4</v>
      </c>
      <c r="N9" s="16">
        <f t="shared" si="0"/>
        <v>980</v>
      </c>
      <c r="O9" s="22">
        <f t="shared" si="1"/>
        <v>22.530612244897952</v>
      </c>
      <c r="Q9" s="15">
        <v>4</v>
      </c>
      <c r="R9" s="16">
        <f t="shared" si="2"/>
        <v>249</v>
      </c>
      <c r="S9" s="22">
        <f t="shared" si="3"/>
        <v>0.80000000000001137</v>
      </c>
    </row>
    <row r="10" spans="1:60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  <c r="M10" s="15">
        <v>5</v>
      </c>
      <c r="N10" s="16">
        <f t="shared" si="0"/>
        <v>961</v>
      </c>
      <c r="O10" s="22">
        <f t="shared" si="1"/>
        <v>3.5306122448979522</v>
      </c>
      <c r="Q10" s="15">
        <v>5</v>
      </c>
      <c r="R10" s="16">
        <f t="shared" si="2"/>
        <v>260</v>
      </c>
      <c r="S10" s="22">
        <f t="shared" si="3"/>
        <v>11.800000000000011</v>
      </c>
    </row>
    <row r="11" spans="1:60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  <c r="M11" s="15">
        <v>6</v>
      </c>
      <c r="N11" s="16">
        <f t="shared" si="0"/>
        <v>983</v>
      </c>
      <c r="O11" s="22">
        <f t="shared" si="1"/>
        <v>25.530612244897952</v>
      </c>
      <c r="Q11" s="15">
        <v>6</v>
      </c>
      <c r="R11" s="16">
        <f t="shared" si="2"/>
        <v>224</v>
      </c>
      <c r="S11" s="22">
        <f t="shared" si="3"/>
        <v>-24.199999999999989</v>
      </c>
    </row>
    <row r="12" spans="1:60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  <c r="M12" s="15">
        <v>7</v>
      </c>
      <c r="N12" s="16">
        <f t="shared" si="0"/>
        <v>997</v>
      </c>
      <c r="O12" s="22">
        <f t="shared" si="1"/>
        <v>39.530612244897952</v>
      </c>
      <c r="Q12" s="15">
        <v>7</v>
      </c>
      <c r="R12" s="16">
        <f t="shared" si="2"/>
        <v>272</v>
      </c>
      <c r="S12" s="22">
        <f t="shared" si="3"/>
        <v>23.800000000000011</v>
      </c>
    </row>
    <row r="13" spans="1:60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  <c r="M13" s="15">
        <v>8</v>
      </c>
      <c r="N13" s="16">
        <f t="shared" si="0"/>
        <v>921</v>
      </c>
      <c r="O13" s="22">
        <f t="shared" si="1"/>
        <v>-36.469387755102048</v>
      </c>
      <c r="Q13" s="15">
        <v>8</v>
      </c>
      <c r="R13" s="16">
        <f t="shared" si="2"/>
        <v>223</v>
      </c>
      <c r="S13" s="22">
        <f t="shared" si="3"/>
        <v>-25.199999999999989</v>
      </c>
    </row>
    <row r="14" spans="1:60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  <c r="M14" s="15">
        <v>9</v>
      </c>
      <c r="N14" s="16">
        <f t="shared" si="0"/>
        <v>948</v>
      </c>
      <c r="O14" s="22">
        <f t="shared" si="1"/>
        <v>-9.4693877551020478</v>
      </c>
      <c r="Q14" s="15">
        <v>9</v>
      </c>
      <c r="R14" s="16">
        <f t="shared" si="2"/>
        <v>257</v>
      </c>
      <c r="S14" s="22">
        <f t="shared" si="3"/>
        <v>8.8000000000000114</v>
      </c>
    </row>
    <row r="15" spans="1:60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  <c r="M15" s="15">
        <v>10</v>
      </c>
      <c r="N15" s="16">
        <f t="shared" si="0"/>
        <v>941</v>
      </c>
      <c r="O15" s="22">
        <f t="shared" si="1"/>
        <v>-16.469387755102048</v>
      </c>
      <c r="Q15" s="15">
        <v>10</v>
      </c>
      <c r="R15" s="16">
        <f t="shared" si="2"/>
        <v>258</v>
      </c>
      <c r="S15" s="22">
        <f t="shared" si="3"/>
        <v>9.8000000000000114</v>
      </c>
    </row>
    <row r="16" spans="1:60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  <c r="M16" s="15">
        <v>11</v>
      </c>
      <c r="N16" s="16">
        <f t="shared" si="0"/>
        <v>923</v>
      </c>
      <c r="O16" s="22">
        <f t="shared" si="1"/>
        <v>-34.469387755102048</v>
      </c>
      <c r="Q16" s="14" t="s">
        <v>29</v>
      </c>
      <c r="R16" s="18">
        <f>AVERAGE(R6:R15)</f>
        <v>248.2</v>
      </c>
      <c r="S16" s="20"/>
    </row>
    <row r="17" spans="1:19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  <c r="M17" s="15">
        <v>12</v>
      </c>
      <c r="N17" s="16">
        <f t="shared" si="0"/>
        <v>931</v>
      </c>
      <c r="O17" s="22">
        <f t="shared" si="1"/>
        <v>-26.469387755102048</v>
      </c>
      <c r="Q17" s="14"/>
      <c r="S17" s="21"/>
    </row>
    <row r="18" spans="1:19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  <c r="M18" s="15">
        <v>13</v>
      </c>
      <c r="N18" s="16">
        <f t="shared" si="0"/>
        <v>979</v>
      </c>
      <c r="O18" s="22">
        <f t="shared" si="1"/>
        <v>21.530612244897952</v>
      </c>
      <c r="Q18" s="14"/>
      <c r="S18" s="21"/>
    </row>
    <row r="19" spans="1:19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  <c r="M19" s="15">
        <v>14</v>
      </c>
      <c r="N19" s="16">
        <f t="shared" si="0"/>
        <v>912</v>
      </c>
      <c r="O19" s="22">
        <f t="shared" si="1"/>
        <v>-45.469387755102048</v>
      </c>
      <c r="Q19" s="14"/>
      <c r="S19" s="21"/>
    </row>
    <row r="20" spans="1:19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  <c r="M20" s="15">
        <v>15</v>
      </c>
      <c r="N20" s="16">
        <f t="shared" si="0"/>
        <v>984</v>
      </c>
      <c r="O20" s="22">
        <f t="shared" si="1"/>
        <v>26.530612244897952</v>
      </c>
      <c r="Q20" s="14"/>
      <c r="S20" s="21"/>
    </row>
    <row r="21" spans="1:19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  <c r="M21" s="15">
        <v>16</v>
      </c>
      <c r="N21" s="16">
        <f t="shared" si="0"/>
        <v>999</v>
      </c>
      <c r="O21" s="22">
        <f t="shared" si="1"/>
        <v>41.530612244897952</v>
      </c>
      <c r="Q21" s="14"/>
      <c r="S21" s="21"/>
    </row>
    <row r="22" spans="1:19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  <c r="M22" s="15">
        <v>17</v>
      </c>
      <c r="N22" s="16">
        <f t="shared" si="0"/>
        <v>917</v>
      </c>
      <c r="O22" s="22">
        <f t="shared" si="1"/>
        <v>-40.469387755102048</v>
      </c>
      <c r="Q22" s="14"/>
      <c r="S22" s="21"/>
    </row>
    <row r="23" spans="1:19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  <c r="M23" s="15">
        <v>18</v>
      </c>
      <c r="N23" s="16">
        <f t="shared" si="0"/>
        <v>935</v>
      </c>
      <c r="O23" s="22">
        <f t="shared" si="1"/>
        <v>-22.469387755102048</v>
      </c>
      <c r="Q23" s="14"/>
      <c r="S23" s="21"/>
    </row>
    <row r="24" spans="1:19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  <c r="M24" s="15">
        <v>19</v>
      </c>
      <c r="N24" s="16">
        <f t="shared" si="0"/>
        <v>947</v>
      </c>
      <c r="O24" s="22">
        <f t="shared" si="1"/>
        <v>-10.469387755102048</v>
      </c>
      <c r="Q24" s="14"/>
      <c r="S24" s="21"/>
    </row>
    <row r="25" spans="1:19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  <c r="M25" s="15">
        <v>20</v>
      </c>
      <c r="N25" s="16">
        <f t="shared" si="0"/>
        <v>956</v>
      </c>
      <c r="O25" s="22">
        <f t="shared" si="1"/>
        <v>-1.4693877551020478</v>
      </c>
      <c r="Q25" s="14"/>
      <c r="S25" s="21"/>
    </row>
    <row r="26" spans="1:19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  <c r="M26" s="15">
        <v>21</v>
      </c>
      <c r="N26" s="16">
        <f t="shared" si="0"/>
        <v>940</v>
      </c>
      <c r="O26" s="22">
        <f t="shared" si="1"/>
        <v>-17.469387755102048</v>
      </c>
      <c r="Q26" s="14"/>
      <c r="S26" s="21"/>
    </row>
    <row r="27" spans="1:19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  <c r="M27" s="15">
        <v>22</v>
      </c>
      <c r="N27" s="16">
        <f t="shared" si="0"/>
        <v>960</v>
      </c>
      <c r="O27" s="22">
        <f t="shared" si="1"/>
        <v>2.5306122448979522</v>
      </c>
      <c r="Q27" s="14"/>
      <c r="S27" s="21"/>
    </row>
    <row r="28" spans="1:19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  <c r="M28" s="15">
        <v>23</v>
      </c>
      <c r="N28" s="16">
        <f t="shared" si="0"/>
        <v>944</v>
      </c>
      <c r="O28" s="22">
        <f t="shared" si="1"/>
        <v>-13.469387755102048</v>
      </c>
      <c r="Q28" s="14"/>
      <c r="S28" s="21"/>
    </row>
    <row r="29" spans="1:19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  <c r="M29" s="15">
        <v>24</v>
      </c>
      <c r="N29" s="16">
        <f t="shared" si="0"/>
        <v>948</v>
      </c>
      <c r="O29" s="22">
        <f t="shared" si="1"/>
        <v>-9.4693877551020478</v>
      </c>
      <c r="Q29" s="14"/>
      <c r="S29" s="21"/>
    </row>
    <row r="30" spans="1:19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  <c r="M30" s="15">
        <v>25</v>
      </c>
      <c r="N30" s="16">
        <f t="shared" si="0"/>
        <v>927</v>
      </c>
      <c r="O30" s="22">
        <f t="shared" si="1"/>
        <v>-30.469387755102048</v>
      </c>
      <c r="Q30" s="14"/>
      <c r="S30" s="21"/>
    </row>
    <row r="31" spans="1:19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  <c r="M31" s="15">
        <v>26</v>
      </c>
      <c r="N31" s="16">
        <f t="shared" si="0"/>
        <v>960</v>
      </c>
      <c r="O31" s="22">
        <f t="shared" si="1"/>
        <v>2.5306122448979522</v>
      </c>
      <c r="Q31" s="14"/>
      <c r="S31" s="21"/>
    </row>
    <row r="32" spans="1:19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  <c r="M32" s="15">
        <v>27</v>
      </c>
      <c r="N32" s="16">
        <f t="shared" si="0"/>
        <v>973</v>
      </c>
      <c r="O32" s="22">
        <f t="shared" si="1"/>
        <v>15.530612244897952</v>
      </c>
      <c r="Q32" s="14"/>
      <c r="S32" s="21"/>
    </row>
    <row r="33" spans="1:19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  <c r="M33" s="15">
        <v>28</v>
      </c>
      <c r="N33" s="16">
        <f t="shared" si="0"/>
        <v>946</v>
      </c>
      <c r="O33" s="22">
        <f t="shared" si="1"/>
        <v>-11.469387755102048</v>
      </c>
      <c r="Q33" s="14"/>
      <c r="S33" s="21"/>
    </row>
    <row r="34" spans="1:19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  <c r="M34" s="15">
        <v>29</v>
      </c>
      <c r="N34" s="16">
        <f t="shared" si="0"/>
        <v>922</v>
      </c>
      <c r="O34" s="22">
        <f t="shared" si="1"/>
        <v>-35.469387755102048</v>
      </c>
      <c r="Q34" s="14"/>
      <c r="S34" s="21"/>
    </row>
    <row r="35" spans="1:19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  <c r="M35" s="15">
        <v>30</v>
      </c>
      <c r="N35" s="16">
        <f t="shared" si="0"/>
        <v>977</v>
      </c>
      <c r="O35" s="22">
        <f t="shared" si="1"/>
        <v>19.530612244897952</v>
      </c>
      <c r="Q35" s="14"/>
      <c r="S35" s="21"/>
    </row>
    <row r="36" spans="1:19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  <c r="M36" s="15">
        <v>31</v>
      </c>
      <c r="N36" s="16">
        <f t="shared" si="0"/>
        <v>989</v>
      </c>
      <c r="O36" s="22">
        <f t="shared" si="1"/>
        <v>31.530612244897952</v>
      </c>
      <c r="Q36" s="14"/>
      <c r="S36" s="21"/>
    </row>
    <row r="37" spans="1:19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  <c r="M37" s="15">
        <v>32</v>
      </c>
      <c r="N37" s="16">
        <f t="shared" si="0"/>
        <v>951</v>
      </c>
      <c r="O37" s="22">
        <f t="shared" si="1"/>
        <v>-6.4693877551020478</v>
      </c>
      <c r="Q37" s="14"/>
      <c r="S37" s="21"/>
    </row>
    <row r="38" spans="1:19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  <c r="M38" s="15">
        <v>33</v>
      </c>
      <c r="N38" s="16">
        <f t="shared" si="0"/>
        <v>918</v>
      </c>
      <c r="O38" s="22">
        <f t="shared" si="1"/>
        <v>-39.469387755102048</v>
      </c>
      <c r="Q38" s="14"/>
      <c r="S38" s="21"/>
    </row>
    <row r="39" spans="1:19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  <c r="M39" s="15">
        <v>34</v>
      </c>
      <c r="N39" s="16">
        <f t="shared" si="0"/>
        <v>1000</v>
      </c>
      <c r="O39" s="22">
        <f t="shared" si="1"/>
        <v>42.530612244897952</v>
      </c>
      <c r="Q39" s="14"/>
      <c r="S39" s="21"/>
    </row>
    <row r="40" spans="1:19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  <c r="M40" s="15">
        <v>35</v>
      </c>
      <c r="N40" s="16">
        <f t="shared" si="0"/>
        <v>992</v>
      </c>
      <c r="O40" s="22">
        <f t="shared" si="1"/>
        <v>34.530612244897952</v>
      </c>
      <c r="Q40" s="14"/>
      <c r="S40" s="21"/>
    </row>
    <row r="41" spans="1:19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  <c r="M41" s="15">
        <v>36</v>
      </c>
      <c r="N41" s="16">
        <f t="shared" si="0"/>
        <v>991</v>
      </c>
      <c r="O41" s="22">
        <f t="shared" si="1"/>
        <v>33.530612244897952</v>
      </c>
      <c r="Q41" s="14"/>
      <c r="S41" s="21"/>
    </row>
    <row r="42" spans="1:19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  <c r="M42" s="15">
        <v>37</v>
      </c>
      <c r="N42" s="16">
        <f t="shared" si="0"/>
        <v>965</v>
      </c>
      <c r="O42" s="22">
        <f t="shared" si="1"/>
        <v>7.5306122448979522</v>
      </c>
      <c r="Q42" s="14"/>
      <c r="S42" s="21"/>
    </row>
    <row r="43" spans="1:19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  <c r="M43" s="15">
        <v>38</v>
      </c>
      <c r="N43" s="16">
        <f t="shared" si="0"/>
        <v>1001</v>
      </c>
      <c r="O43" s="22">
        <f t="shared" si="1"/>
        <v>43.530612244897952</v>
      </c>
      <c r="Q43" s="14"/>
      <c r="S43" s="21"/>
    </row>
    <row r="44" spans="1:19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  <c r="M44" s="15">
        <v>39</v>
      </c>
      <c r="N44" s="16">
        <f t="shared" si="0"/>
        <v>957</v>
      </c>
      <c r="O44" s="22">
        <f t="shared" si="1"/>
        <v>-0.46938775510204778</v>
      </c>
      <c r="Q44" s="14"/>
      <c r="S44" s="21"/>
    </row>
    <row r="45" spans="1:19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  <c r="M45" s="15">
        <v>40</v>
      </c>
      <c r="N45" s="16">
        <f t="shared" si="0"/>
        <v>963</v>
      </c>
      <c r="O45" s="22">
        <f t="shared" si="1"/>
        <v>5.5306122448979522</v>
      </c>
      <c r="Q45" s="14"/>
      <c r="S45" s="21"/>
    </row>
    <row r="46" spans="1:19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  <c r="M46" s="15">
        <v>41</v>
      </c>
      <c r="N46" s="16">
        <f t="shared" si="0"/>
        <v>984</v>
      </c>
      <c r="O46" s="22">
        <f t="shared" si="1"/>
        <v>26.530612244897952</v>
      </c>
      <c r="Q46" s="14"/>
      <c r="S46" s="21"/>
    </row>
    <row r="47" spans="1:19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  <c r="M47" s="15">
        <v>42</v>
      </c>
      <c r="N47" s="16">
        <f t="shared" si="0"/>
        <v>950</v>
      </c>
      <c r="O47" s="22">
        <f t="shared" si="1"/>
        <v>-7.4693877551020478</v>
      </c>
      <c r="Q47" s="14"/>
      <c r="S47" s="21"/>
    </row>
    <row r="48" spans="1:19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  <c r="M48" s="15">
        <v>43</v>
      </c>
      <c r="N48" s="16">
        <f t="shared" si="0"/>
        <v>947</v>
      </c>
      <c r="O48" s="22">
        <f t="shared" si="1"/>
        <v>-10.469387755102048</v>
      </c>
      <c r="Q48" s="14"/>
      <c r="S48" s="21"/>
    </row>
    <row r="49" spans="1:19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  <c r="M49" s="15">
        <v>44</v>
      </c>
      <c r="N49" s="16">
        <f t="shared" si="0"/>
        <v>957</v>
      </c>
      <c r="O49" s="22">
        <f t="shared" si="1"/>
        <v>-0.46938775510204778</v>
      </c>
      <c r="Q49" s="14"/>
      <c r="S49" s="21"/>
    </row>
    <row r="50" spans="1:19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  <c r="M50" s="15">
        <v>45</v>
      </c>
      <c r="N50" s="16">
        <f t="shared" si="0"/>
        <v>994</v>
      </c>
      <c r="O50" s="22">
        <f t="shared" si="1"/>
        <v>36.530612244897952</v>
      </c>
      <c r="Q50" s="14"/>
      <c r="S50" s="21"/>
    </row>
    <row r="51" spans="1:19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  <c r="M51" s="15">
        <v>46</v>
      </c>
      <c r="N51" s="16">
        <f t="shared" si="0"/>
        <v>975</v>
      </c>
      <c r="O51" s="22">
        <f t="shared" si="1"/>
        <v>17.530612244897952</v>
      </c>
      <c r="Q51" s="14"/>
      <c r="S51" s="21"/>
    </row>
    <row r="52" spans="1:19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  <c r="M52" s="15">
        <v>47</v>
      </c>
      <c r="N52" s="16">
        <f t="shared" si="0"/>
        <v>923</v>
      </c>
      <c r="O52" s="22">
        <f t="shared" si="1"/>
        <v>-34.469387755102048</v>
      </c>
      <c r="Q52" s="14"/>
      <c r="S52" s="21"/>
    </row>
    <row r="53" spans="1:19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  <c r="M53" s="15">
        <v>48</v>
      </c>
      <c r="N53" s="16">
        <f t="shared" si="0"/>
        <v>930</v>
      </c>
      <c r="O53" s="22">
        <f t="shared" si="1"/>
        <v>-27.469387755102048</v>
      </c>
      <c r="Q53" s="14"/>
      <c r="S53" s="21"/>
    </row>
    <row r="54" spans="1:19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  <c r="M54" s="15">
        <v>49</v>
      </c>
      <c r="N54" s="16">
        <f t="shared" si="0"/>
        <v>954</v>
      </c>
      <c r="O54" s="22">
        <f t="shared" si="1"/>
        <v>-3.4693877551020478</v>
      </c>
      <c r="Q54" s="14"/>
      <c r="S54" s="21"/>
    </row>
    <row r="55" spans="1:19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  <c r="M55" s="14" t="s">
        <v>29</v>
      </c>
      <c r="N55" s="18">
        <f>AVERAGE(N6:N54)</f>
        <v>957.46938775510205</v>
      </c>
      <c r="O55" s="19"/>
      <c r="Q55" s="14"/>
      <c r="R55" s="18"/>
      <c r="S55" s="12"/>
    </row>
    <row r="56" spans="1:19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9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9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9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9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  <c r="M60" s="38" t="s">
        <v>52</v>
      </c>
    </row>
    <row r="61" spans="1:19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9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9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9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60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60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60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60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60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60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60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60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60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60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60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60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60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60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60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  <c r="M4863"/>
      <c r="N4863" s="12"/>
      <c r="O4863"/>
      <c r="P4863"/>
      <c r="Q4863"/>
      <c r="R4863" s="12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</row>
    <row r="4864" spans="1:60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5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</sheetData>
  <sheetProtection algorithmName="SHA-512" hashValue="hDj5dT0NPsxPGnHIgF1WRfWYfGo1AJ2Iz2/EQ5xiXjOtD6y44wGunEwYaWKxNJd6T5kSv16GH02y26KHsiOJMw==" saltValue="m9ZOLEbtQXmWPtC60rYdrQ==" spinCount="100000" sheet="1" objects="1" scenarios="1"/>
  <mergeCells count="2">
    <mergeCell ref="M4:O4"/>
    <mergeCell ref="Q4:S4"/>
  </mergeCells>
  <phoneticPr fontId="3" type="noConversion"/>
  <conditionalFormatting sqref="O6:O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1A8B-85E0-4EE9-8741-958FAE0552AE}">
  <dimension ref="A1:K7444"/>
  <sheetViews>
    <sheetView showGridLines="0" workbookViewId="0">
      <pane ySplit="4" topLeftCell="A7431" activePane="bottomLeft" state="frozen"/>
      <selection pane="bottomLeft" activeCell="A7446" sqref="A7446"/>
    </sheetView>
  </sheetViews>
  <sheetFormatPr baseColWidth="10" defaultColWidth="11.375" defaultRowHeight="14.55" x14ac:dyDescent="0.25"/>
  <cols>
    <col min="1" max="1" width="8.375" style="36" customWidth="1"/>
    <col min="2" max="2" width="5.75" style="37" customWidth="1"/>
    <col min="3" max="3" width="13.375" style="37" customWidth="1"/>
    <col min="4" max="4" width="13.75" style="37" bestFit="1" customWidth="1"/>
    <col min="5" max="11" width="11.375" style="37"/>
  </cols>
  <sheetData>
    <row r="1" spans="1:11" ht="33.950000000000003" x14ac:dyDescent="0.55000000000000004">
      <c r="A1" s="7" t="s">
        <v>26</v>
      </c>
      <c r="B1"/>
      <c r="C1"/>
      <c r="D1"/>
      <c r="E1"/>
      <c r="F1"/>
      <c r="G1"/>
      <c r="H1"/>
      <c r="I1"/>
      <c r="J1"/>
      <c r="K1"/>
    </row>
    <row r="2" spans="1:11" x14ac:dyDescent="0.25">
      <c r="A2" s="9"/>
      <c r="B2"/>
      <c r="C2"/>
      <c r="D2"/>
      <c r="E2"/>
      <c r="F2"/>
      <c r="G2"/>
      <c r="H2"/>
      <c r="I2"/>
      <c r="J2"/>
      <c r="K2"/>
    </row>
    <row r="3" spans="1:11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8.15" x14ac:dyDescent="0.25">
      <c r="A4" s="3" t="s">
        <v>22</v>
      </c>
      <c r="B4" s="3" t="s">
        <v>23</v>
      </c>
      <c r="C4" s="4" t="s">
        <v>24</v>
      </c>
      <c r="D4" s="4" t="s">
        <v>0</v>
      </c>
      <c r="E4" s="3" t="s">
        <v>16</v>
      </c>
      <c r="F4" s="3" t="s">
        <v>15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x14ac:dyDescent="0.25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</row>
    <row r="6" spans="1:11" x14ac:dyDescent="0.25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</row>
    <row r="7" spans="1:11" x14ac:dyDescent="0.25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</row>
    <row r="8" spans="1:11" x14ac:dyDescent="0.25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</row>
    <row r="9" spans="1:11" x14ac:dyDescent="0.25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</row>
    <row r="10" spans="1:11" x14ac:dyDescent="0.25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</row>
    <row r="11" spans="1:11" x14ac:dyDescent="0.25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</row>
    <row r="12" spans="1:11" x14ac:dyDescent="0.25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</row>
    <row r="13" spans="1:11" x14ac:dyDescent="0.25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</row>
    <row r="14" spans="1:11" x14ac:dyDescent="0.25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</row>
    <row r="15" spans="1:11" x14ac:dyDescent="0.25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</row>
    <row r="16" spans="1:11" x14ac:dyDescent="0.25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</row>
    <row r="17" spans="1:11" x14ac:dyDescent="0.25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</row>
    <row r="18" spans="1:11" x14ac:dyDescent="0.25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</row>
    <row r="19" spans="1:11" x14ac:dyDescent="0.25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</row>
    <row r="20" spans="1:11" x14ac:dyDescent="0.25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</row>
    <row r="21" spans="1:11" x14ac:dyDescent="0.25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</row>
    <row r="22" spans="1:11" x14ac:dyDescent="0.25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</row>
    <row r="23" spans="1:11" x14ac:dyDescent="0.25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</row>
    <row r="24" spans="1:11" x14ac:dyDescent="0.25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</row>
    <row r="25" spans="1:11" x14ac:dyDescent="0.25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</row>
    <row r="26" spans="1:11" x14ac:dyDescent="0.25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</row>
    <row r="27" spans="1:11" x14ac:dyDescent="0.25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</row>
    <row r="28" spans="1:11" x14ac:dyDescent="0.25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</row>
    <row r="29" spans="1:11" x14ac:dyDescent="0.25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</row>
    <row r="30" spans="1:11" x14ac:dyDescent="0.25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</row>
    <row r="31" spans="1:11" x14ac:dyDescent="0.25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</row>
    <row r="32" spans="1:11" x14ac:dyDescent="0.25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</row>
    <row r="33" spans="1:11" x14ac:dyDescent="0.25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</row>
    <row r="34" spans="1:11" x14ac:dyDescent="0.25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</row>
    <row r="35" spans="1:11" x14ac:dyDescent="0.25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</row>
    <row r="36" spans="1:11" x14ac:dyDescent="0.25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</row>
    <row r="37" spans="1:11" x14ac:dyDescent="0.25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</row>
    <row r="38" spans="1:11" x14ac:dyDescent="0.25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</row>
    <row r="39" spans="1:11" x14ac:dyDescent="0.25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</row>
    <row r="40" spans="1:11" x14ac:dyDescent="0.25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</row>
    <row r="41" spans="1:11" x14ac:dyDescent="0.25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</row>
    <row r="42" spans="1:11" x14ac:dyDescent="0.25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</row>
    <row r="43" spans="1:11" x14ac:dyDescent="0.25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</row>
    <row r="44" spans="1:11" x14ac:dyDescent="0.25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</row>
    <row r="45" spans="1:11" x14ac:dyDescent="0.25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</row>
    <row r="46" spans="1:11" x14ac:dyDescent="0.25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</row>
    <row r="47" spans="1:11" x14ac:dyDescent="0.25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</row>
    <row r="48" spans="1:11" x14ac:dyDescent="0.25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</row>
    <row r="49" spans="1:11" x14ac:dyDescent="0.25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</row>
    <row r="50" spans="1:11" x14ac:dyDescent="0.25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</row>
    <row r="51" spans="1:11" x14ac:dyDescent="0.25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</row>
    <row r="52" spans="1:11" x14ac:dyDescent="0.25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</row>
    <row r="53" spans="1:11" x14ac:dyDescent="0.25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</row>
    <row r="54" spans="1:11" x14ac:dyDescent="0.25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</row>
    <row r="55" spans="1:11" x14ac:dyDescent="0.25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</row>
    <row r="56" spans="1:11" x14ac:dyDescent="0.25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1" x14ac:dyDescent="0.25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1" x14ac:dyDescent="0.25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1" x14ac:dyDescent="0.25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1" x14ac:dyDescent="0.25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</row>
    <row r="61" spans="1:11" x14ac:dyDescent="0.25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1" x14ac:dyDescent="0.25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1" x14ac:dyDescent="0.25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1" x14ac:dyDescent="0.25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25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25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25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25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25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25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25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25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25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25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25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25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25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25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25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25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25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25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25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25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25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25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25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25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25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25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25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25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25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25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25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25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25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25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25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25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25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25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25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25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25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25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25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25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25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25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25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25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25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25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25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25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25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25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25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25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25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25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25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25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25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25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25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25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25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25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25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25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25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25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25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25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25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25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25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25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25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25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25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25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25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25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25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25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25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25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25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25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25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25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25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25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25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25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25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25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25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25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25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25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25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25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25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25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25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25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25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25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25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25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25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25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25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25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25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25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25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25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25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25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25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25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25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25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25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25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25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25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25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25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25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25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25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25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25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25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25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25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25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25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25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25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25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25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25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25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25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25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25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25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25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25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25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25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25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25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25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25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25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25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25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25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25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25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25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25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25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25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25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25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25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25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25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25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25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25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25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25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25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25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25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25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25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25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25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25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25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25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25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25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25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25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25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25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25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25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25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25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25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25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25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25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25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25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25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25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25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25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25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25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25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25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25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25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25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25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25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25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25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25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25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25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25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25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25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25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25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25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25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25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25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25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25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25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25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25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25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25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25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25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25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25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25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25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25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25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25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25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25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25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25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25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25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25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25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25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25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25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25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25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25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25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25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25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25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25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25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25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25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25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25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25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25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25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25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25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25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25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25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25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25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25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25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25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25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25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25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25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25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25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25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25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25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25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25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25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25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25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25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25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25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25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25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25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25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25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25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25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25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25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25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25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25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25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25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25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25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25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25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25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25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25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25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25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25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25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25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25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25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25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25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25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25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25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25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25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25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25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25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25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25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25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25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25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25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25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25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25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25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25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25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25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25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25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25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25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25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25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25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25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25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25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25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25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25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25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25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25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25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25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25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25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25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25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25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25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25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25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25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25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25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25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25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25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25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25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25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25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25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25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25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25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25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25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25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25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25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25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25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25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25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25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25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25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25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25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25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25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25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25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25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25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25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25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25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25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25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25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25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25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25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25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25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25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25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25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25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25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25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25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25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25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25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25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25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25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25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25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25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25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25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25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25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25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25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25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25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25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25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25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25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25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25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25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25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25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25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25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25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25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25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25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25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25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25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25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25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25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25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25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25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25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25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25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25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25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25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25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25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25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25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25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25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25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25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25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25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25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25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25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25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25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25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25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25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25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25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25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25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25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25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25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25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25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25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25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25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25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25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25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25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25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25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25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25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25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25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25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25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25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25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25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25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25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25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25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25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25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25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25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25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25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25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25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25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25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25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25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25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25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25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25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25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25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25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25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25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25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25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25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25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25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25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25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25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25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25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25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25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25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25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25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25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25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25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25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25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25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25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25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25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25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25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25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25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25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25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25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25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25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25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25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25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25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25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25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25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25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25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25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25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25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25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25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25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25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25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25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25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25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25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25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25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25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25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25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25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25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25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25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25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25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25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25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25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25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25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25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25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25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25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25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25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25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25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25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25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25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25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25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25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25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25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25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25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25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25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25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25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25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25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25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25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25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25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25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25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25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25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25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25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25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25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25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25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25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25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25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25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25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25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25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25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25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25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25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25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25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25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25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25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25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25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25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25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25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25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25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25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25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25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25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25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25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25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25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25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25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25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25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25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25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25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25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25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25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25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25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25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25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25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25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25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25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25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25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25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25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25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25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25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25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25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25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25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25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25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25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25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25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25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25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25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25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25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25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25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25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25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25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25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25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25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25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25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25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25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25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25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25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25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25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25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25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25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25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25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25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25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25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25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25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25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25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25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25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25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25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25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25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25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25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25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25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25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25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25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25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25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25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25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25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25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25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25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25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25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25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25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25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25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25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25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25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25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25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25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25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25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25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25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25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25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25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25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25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25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25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25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25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25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25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25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25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25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25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25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25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25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25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25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25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25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25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25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25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25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25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25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25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25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25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25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25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25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25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25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25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25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25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25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25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25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25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25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25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25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25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25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25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25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25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25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25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25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25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25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25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25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25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25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25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25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25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25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25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25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25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25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25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25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25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25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25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25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25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25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25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25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25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25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25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25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25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25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25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25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25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25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25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25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25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25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25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25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25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25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25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25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25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25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25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25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25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25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25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25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25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25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25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25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25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25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25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25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25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25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25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25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25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25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25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25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25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25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25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25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25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25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25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25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25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25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25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25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25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25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25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25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25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25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25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25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25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25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25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25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25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25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25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25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25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25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25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25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25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25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25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25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25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25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25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25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25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25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25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25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25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25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25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25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25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25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25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25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25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25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25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25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25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25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25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25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25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25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25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25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25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25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25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25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25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25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25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25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25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25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25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25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25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25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25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25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25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25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25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25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25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25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25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25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25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25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25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25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25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25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25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25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25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25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25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25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25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25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25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25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25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25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25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25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25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25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25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25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25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25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25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25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25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25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25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25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25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25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25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25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25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25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25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25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25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25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25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25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25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25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25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25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25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25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25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25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25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25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25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25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25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25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25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25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25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25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25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25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25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25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25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25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25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25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25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25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25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25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25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25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25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25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25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25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25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25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25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25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25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25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25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25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25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25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25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25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25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25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25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25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25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25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25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25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25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25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25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25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25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25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25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25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25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25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25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25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25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25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25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25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25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25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25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25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25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25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25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25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25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25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25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25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25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25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25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25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25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25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25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25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25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25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25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25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25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25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25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25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25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25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25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25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25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25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25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25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25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25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25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25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25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25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25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25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25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25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25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25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25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25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25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25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25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25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25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25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25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25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25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25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25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25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25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25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25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25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25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25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25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25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25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25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25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25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25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25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25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25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25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25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25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25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25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25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25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25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25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25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25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25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25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25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25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25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25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25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25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25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25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25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25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25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25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25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25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25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25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25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25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25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25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25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25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25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25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25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25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25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25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25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25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25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25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25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25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25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25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25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25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25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25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25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25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25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25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25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25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25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25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25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25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25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25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25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25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25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25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25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25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25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25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25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25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25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25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25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25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25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25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25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25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25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25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25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25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25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25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25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25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25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25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25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25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25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25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25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25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25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25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25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25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25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25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25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25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25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25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25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25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25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25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25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25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25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25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25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25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25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25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25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25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25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25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25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25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25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25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25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25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25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25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25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25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25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25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25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25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25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25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25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25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25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25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25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25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25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25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25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25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25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25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25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25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25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25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25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25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25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25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25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25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25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25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25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25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25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25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25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25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25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25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25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25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25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25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25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25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25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25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25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25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25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25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25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25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25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25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25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25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25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25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25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25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25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25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25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25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25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25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25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25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25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25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25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25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25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25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25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25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25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25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25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25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25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25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25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25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25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25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25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25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25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25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25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25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25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25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25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25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25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25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25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25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25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25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25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25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25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25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25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25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25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25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25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25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25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25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25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25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25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25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25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25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25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25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25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25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25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25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25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25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25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25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25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25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25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25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25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25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25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25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25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25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25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25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25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25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25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25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25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25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25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25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25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25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25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25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25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25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25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25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25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25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25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25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25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25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25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25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25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25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25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25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25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25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25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25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25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25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25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25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25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25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25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25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25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25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25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25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25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25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25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25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25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25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25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25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25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25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25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25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25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25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25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25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25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25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25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25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25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25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25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25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25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25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25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25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25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25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25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25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25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25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25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25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25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25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25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25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25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25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25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25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25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25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25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25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25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25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25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25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25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25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25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25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25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25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25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25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25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25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25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25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25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25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25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25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25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25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25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25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25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25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25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25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25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25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25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25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25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25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25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25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25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25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25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25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25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25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25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25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25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25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25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25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25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25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25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25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25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25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25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25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25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25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25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25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25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25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25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25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25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25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25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25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25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25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25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25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25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25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25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25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25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25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25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25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25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25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25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25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25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25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25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25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25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25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25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25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25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25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25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25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25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25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25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25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25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25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25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25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25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25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25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25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25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25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25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25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25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25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25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25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25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25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25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25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25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25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25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25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25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25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25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25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25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25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25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25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25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25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25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25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25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25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25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25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25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25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25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25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25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25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25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25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25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25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25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25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25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25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25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25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25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25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25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25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25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25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25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25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25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25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25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25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25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25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25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25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25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25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25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25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25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25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25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25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25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25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25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25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25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25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25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25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25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25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25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25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25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25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25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25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25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25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25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25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25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25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25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25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25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25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25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25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25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25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25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25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25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25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25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25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25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25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25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25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25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25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25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25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25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25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25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25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25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25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25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25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25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25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25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25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25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25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25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25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25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25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25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25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25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25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25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25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25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25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25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25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25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25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25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25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25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25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25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25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25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25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25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25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25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25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25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25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25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25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25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25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25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25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25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25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25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25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25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25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25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25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25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25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25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25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25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25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25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25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25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25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25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25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25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25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25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25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25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25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25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25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25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25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25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25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25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25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25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25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25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25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25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25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25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25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25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25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25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25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25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25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25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25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25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25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25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25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25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25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25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25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25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25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25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25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25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25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25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25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25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25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25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25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25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25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25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25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25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25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25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25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25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25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25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25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25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25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25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25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25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25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25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25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25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25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25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25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25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25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25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25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25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25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25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25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25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25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25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25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25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25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25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25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25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25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25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25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25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25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25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25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25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25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25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25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25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25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25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25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25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25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25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25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25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25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25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25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25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25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25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25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25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25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25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25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25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25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25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25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25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25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25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25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25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25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25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25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25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25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25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25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25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25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25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25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25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25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25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25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25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25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25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25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25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25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25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25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25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25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25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25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25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25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25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25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25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25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25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25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25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25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25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25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25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25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25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25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25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25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25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25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25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25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25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25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25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25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25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25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25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25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25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25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25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25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25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25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25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25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25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25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25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25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25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25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25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25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25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25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25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25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25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25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25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25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25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25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25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25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25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25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25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25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25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25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25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25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25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25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25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25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25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25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25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25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25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25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25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25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25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25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25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25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25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25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25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25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25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25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25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25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25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25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25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25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25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25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25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25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25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25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25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25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25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25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25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25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25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25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25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25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25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25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25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25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25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25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25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25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25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25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25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25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25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25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25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25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25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25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25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25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25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25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25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25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25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25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25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25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25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25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25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25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25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25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25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25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25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25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25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25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25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25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25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25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25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25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25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25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25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25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25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25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25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25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25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25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25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25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25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25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25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25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25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25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25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25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25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25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25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25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25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25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25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25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25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25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25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25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25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25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25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25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25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25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25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25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25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25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25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25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25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25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25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25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25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25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25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25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25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25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25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25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25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25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25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25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25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25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25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25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25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25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25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25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25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25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25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25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25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25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25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25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25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25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25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25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25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25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25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25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25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25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25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25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25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25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25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25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25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25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25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25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25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25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25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25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25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25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25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25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25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25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25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25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25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25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25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25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25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25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25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25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25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25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25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25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25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25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25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25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25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25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25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25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25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25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25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25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25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25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25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25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25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25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25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25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25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25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25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25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25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25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25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25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25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25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25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25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25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25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25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25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25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25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25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25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25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25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25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25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25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25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25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25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25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25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25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25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25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25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25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25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25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25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25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25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25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25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25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25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25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25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25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25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25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25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25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25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25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25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25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25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25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25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25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25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25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25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25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25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25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25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25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25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25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25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25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25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25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25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25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25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25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25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25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25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25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25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25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25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25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25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25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25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25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25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25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25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25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25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25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25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25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25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25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25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25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25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25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25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25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25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25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25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25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25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25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25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25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25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25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25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25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25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25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25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25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25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25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25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25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25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25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25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25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25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25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25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25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25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25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25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25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25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25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25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25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25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25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25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25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25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25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25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25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25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25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25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25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25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25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25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25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25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25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25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25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25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25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25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25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25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25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25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25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25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25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25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25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25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25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25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25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25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25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25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25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25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25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25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25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25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25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25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25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25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25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25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25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25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25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25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25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25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25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25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25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25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25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25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25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25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25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25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25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25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25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25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25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25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25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25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25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25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25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25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25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25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25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25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25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25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25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25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25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25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25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25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25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25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25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25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25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25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25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25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25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25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25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25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25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25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25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25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25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25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25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25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25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25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25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25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25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25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25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25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25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25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25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25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25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25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25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25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25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25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25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25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25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25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25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25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25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25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25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25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25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25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25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25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25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25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25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25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25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25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25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25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25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25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25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25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25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25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25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25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25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25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25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25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25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25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25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25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25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25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25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25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25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25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25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25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25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25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25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25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25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25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25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25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25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25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25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25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25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25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25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25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25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25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25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25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25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25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25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25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25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25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25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25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25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25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25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25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25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25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25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25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25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25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25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25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25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25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25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25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25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25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25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25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25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25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25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25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25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25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25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25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25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25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25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25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25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25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25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25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25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25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25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25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25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25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25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25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25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25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25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25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25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25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25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25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25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25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25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25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25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25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25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25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25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25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25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25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25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25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25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25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25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25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25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25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25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25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25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25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25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25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25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25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25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25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25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25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25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25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25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25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25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25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25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25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25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25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25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25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25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25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25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25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25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25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25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25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25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25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25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25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25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25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25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25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25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25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25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25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25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25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25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25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25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25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25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25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25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25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25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25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25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25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25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25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25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25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25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25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25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25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25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25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25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25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25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25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25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25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25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25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25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25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25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25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25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25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25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25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25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25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25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25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25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25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25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25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25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25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25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25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25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25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25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25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25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25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25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25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25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25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25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25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25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25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25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25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25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25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25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25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25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25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25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25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25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25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25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25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25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25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25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25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25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25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25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25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25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25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25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25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25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25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25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25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25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25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25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25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25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25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25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25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25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25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25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25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25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25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25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25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25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25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25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25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25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25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25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25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25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25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25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25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25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25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25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25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25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25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25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25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25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25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25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25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25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25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25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25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25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25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25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25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25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25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25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25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25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25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25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25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25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25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25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25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25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25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25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25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25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25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25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25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25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25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25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25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25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25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25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25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25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25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25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25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25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25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25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25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25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25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25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25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25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25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25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25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25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25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25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25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25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25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25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25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25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25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25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25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25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25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25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25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25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25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25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25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25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25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25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25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25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25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25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25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25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25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25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25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25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25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25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25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25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25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25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25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25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25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25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25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25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25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25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25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25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25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25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25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25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25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25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25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25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25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25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25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25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25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25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25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25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25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25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25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25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25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25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25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25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25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25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25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25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25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25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25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25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25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25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25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25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25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25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25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25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25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25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25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25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25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25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25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25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25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25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25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25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25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25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25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25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25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25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25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25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25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25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25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25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25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25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25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25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25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25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25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25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25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25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25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25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25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25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25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25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25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25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25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25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25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25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25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25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25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25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25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25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25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25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25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25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25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25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25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25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25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25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25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25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25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25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25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25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25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25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25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25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25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25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25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25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25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25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25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25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25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25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25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25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25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25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25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25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25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25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25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25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25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25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25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25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25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25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25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25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25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25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25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25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25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25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25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25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25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25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25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25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25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25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25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25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25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25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25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25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25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25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25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25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25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25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25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25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25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25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25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25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25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25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25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25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25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25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25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25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25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25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25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25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25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25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25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25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25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25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25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25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25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25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25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25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25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25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25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25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25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25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25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25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25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25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25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25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25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25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25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25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25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25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25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25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25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25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25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25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25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25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25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25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25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25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25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25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25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25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25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25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25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25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25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25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25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25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25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25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25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25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25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25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25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25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25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25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25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25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25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25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25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25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25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25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25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25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25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25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25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25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25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25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25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25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25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25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25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25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25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25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25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25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25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25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25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25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25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25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25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25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25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25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25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25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25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25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25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25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25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25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25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25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25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25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25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25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25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25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25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25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25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25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25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25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25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25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25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25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25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25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25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25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25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25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25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25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25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25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25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25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25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25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25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25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25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25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25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25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25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25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25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25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25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25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25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25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25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25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25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25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25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25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25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25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25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25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25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25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25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25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25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25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25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25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25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25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25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25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25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25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25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25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25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25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25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25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25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25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25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25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25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25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25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25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25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25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25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25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25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25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25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25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25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25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25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25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25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25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25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25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25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25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25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25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25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25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25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25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25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25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25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25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25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25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25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25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25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25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25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25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25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25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25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25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25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25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25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25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25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25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25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25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25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25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25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25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25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25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25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25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25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25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25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25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25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25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25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25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25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25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25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25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25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25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25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25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25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25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25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25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25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25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25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25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25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25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25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25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25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25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25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25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25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25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25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25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25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25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25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25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25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25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25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25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25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25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25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25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25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25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25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25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25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25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25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25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25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25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25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25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25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25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25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25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25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25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25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25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25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25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25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25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25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25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25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25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25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25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25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25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25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25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25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25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25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25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25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25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25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25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25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25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25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25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25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25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25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25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25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25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25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25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25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25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25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25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25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25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25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25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25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25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25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25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25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25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25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25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25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25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25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25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25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25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25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25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25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25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25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25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25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25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25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25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25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25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25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25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25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25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25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25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25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25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25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25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25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25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25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25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25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25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25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25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25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25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25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25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25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25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25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25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25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25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25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25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25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25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25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25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25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25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25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25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25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25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25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25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25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25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25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25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25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25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25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25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25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25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25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25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25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25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25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25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25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25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25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25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25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25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25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25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25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25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25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25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25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25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25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25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25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25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25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25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25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25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25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25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25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25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25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25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25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25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25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25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25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25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25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25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25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25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25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25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25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25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25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25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25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25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25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25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25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25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25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25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25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25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25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25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25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25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25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25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25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25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25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25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25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25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25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25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25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25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25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25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25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25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25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25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25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25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25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25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25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25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25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25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25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25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25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25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25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25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25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25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25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25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25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25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25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25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25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25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25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25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25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25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25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25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25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25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25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25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25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25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25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25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25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25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25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25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25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25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25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25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25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25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25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25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25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25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25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25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25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25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25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25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25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25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25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25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25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25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25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25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25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25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25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25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25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25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25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25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25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25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25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25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25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25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25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25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25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25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25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25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25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25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25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25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25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25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25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25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25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25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25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25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25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25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25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25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25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25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25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25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25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25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25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25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25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25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25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25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25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25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25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25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25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25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25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25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25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25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25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25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25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25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25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25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25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25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25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25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25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25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25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25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25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25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25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25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25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25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25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25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25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25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25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25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25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25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25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25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25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25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25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25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25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25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25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25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25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25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25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25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25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25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25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25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25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25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25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25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25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25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25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25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25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25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25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25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25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25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25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25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25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25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25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25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25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25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25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25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25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25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25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25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25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25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25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25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25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25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25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25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25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25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25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25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25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25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25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25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25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25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25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25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25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25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25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25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25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25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25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25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25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25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25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25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25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25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25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25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25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25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25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25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25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25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25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25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25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25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25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25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25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25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25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25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25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25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25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25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25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25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25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25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25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25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25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25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25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25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25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25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25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25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25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25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25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25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25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25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25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25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25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25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25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25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25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25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25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25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25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25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25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25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25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25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25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25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25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25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25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25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25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25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25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25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25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25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25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25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25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25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25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25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25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25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25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25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25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25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25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25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25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25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25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25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25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25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25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25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25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25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25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25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25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25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25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25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25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25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25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25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25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25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25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25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25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25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25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25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25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25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25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25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25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25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25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25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25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25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25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25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25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25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25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25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25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25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25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25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25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25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25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25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25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25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25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25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25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25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25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25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25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25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25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25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25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25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25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25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25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25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25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25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25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25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25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25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25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25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25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25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25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25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25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25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25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25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25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25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25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25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25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25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25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25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25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25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25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25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25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25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25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25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25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25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25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25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25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25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25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25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25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25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25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25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25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25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25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25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25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25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25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25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25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25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25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25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25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25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25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25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25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25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25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25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25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25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25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25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25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25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25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25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25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25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25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25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25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25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25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25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25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25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25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25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25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25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25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25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25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25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25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25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25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25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25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25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25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25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25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25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25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25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25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25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25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25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25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25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25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25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25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25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25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25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25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25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25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25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25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25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25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25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25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25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25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25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25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25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25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25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25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25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25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25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25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25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25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25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25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25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25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25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25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25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25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25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25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25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25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25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25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25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25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25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25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25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25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25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25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25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25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25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25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25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25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25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25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25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25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25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25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25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25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25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25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25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25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25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25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25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25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25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25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25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25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25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25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25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25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25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25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25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25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25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25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25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25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25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25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25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25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25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25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25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25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25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25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25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25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25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25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25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25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25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25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25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25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25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25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25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25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25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25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25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25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25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25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25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25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25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25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25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25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25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25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25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25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25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25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25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25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25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25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25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25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25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25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25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25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25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25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25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25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25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25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25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25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25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25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25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25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25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25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25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25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25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25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25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25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25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25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25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25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25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25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25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25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25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25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25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25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25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25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25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25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25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25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25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25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25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25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25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25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25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25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25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25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25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25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25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25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25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25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25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25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25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25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25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25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25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25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25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25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25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25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25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25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25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25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25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25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25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25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25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25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25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25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25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25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25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25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25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25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25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25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25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25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25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25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25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25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25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25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25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25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25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25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25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25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25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25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25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25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25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25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25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25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25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25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25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25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25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25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25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25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25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25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25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25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25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25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25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25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25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25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25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25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25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25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25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25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25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25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25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25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25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25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25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25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25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25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25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25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25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25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25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25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25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25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25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25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25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25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25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25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25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25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25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25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25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25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25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25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25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25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25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25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25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25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25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25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25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25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25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25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25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25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25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25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25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25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25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25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25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25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25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25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25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25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25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25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25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25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25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25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25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25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25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25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25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25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25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25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25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25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25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25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25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25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25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25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25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25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25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25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25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25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25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25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25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25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25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25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25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25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25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25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25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25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25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25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25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25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25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25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25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25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25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25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25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25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25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25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25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25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25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25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25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25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25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25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25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25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25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25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25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25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25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25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25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25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25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25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25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25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25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25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25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25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25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25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25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25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25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25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25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25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25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25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25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25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25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25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25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25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25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25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25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25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25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25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25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25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25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25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25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25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25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25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25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25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25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25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25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25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25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25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25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25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25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25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25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25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25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25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25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25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25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25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25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25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25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25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25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25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25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25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25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25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25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25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25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25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25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25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25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25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25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25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25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25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25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25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25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25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25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25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25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25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25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25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25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25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25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25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25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25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25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25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25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25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25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25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25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25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25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25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25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25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25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25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25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25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25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25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25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25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25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25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25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25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25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25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25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25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25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25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25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25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25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25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25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25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25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25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25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25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25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25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25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25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25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25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25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25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25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25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25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25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25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25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25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25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25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25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25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25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25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25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25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25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25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25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25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25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25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25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25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25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25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25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25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25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25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25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25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25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11" x14ac:dyDescent="0.25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11" x14ac:dyDescent="0.25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11" x14ac:dyDescent="0.25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11" x14ac:dyDescent="0.25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11" x14ac:dyDescent="0.25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11" x14ac:dyDescent="0.25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11" x14ac:dyDescent="0.25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11" x14ac:dyDescent="0.25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11" x14ac:dyDescent="0.25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11" x14ac:dyDescent="0.25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11" x14ac:dyDescent="0.25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11" x14ac:dyDescent="0.25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11" x14ac:dyDescent="0.25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11" ht="15.25" thickBot="1" x14ac:dyDescent="0.3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11" s="1" customFormat="1" x14ac:dyDescent="0.25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</row>
    <row r="4864" spans="1:11" x14ac:dyDescent="0.25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25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25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25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25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25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25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25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25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25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25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25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25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25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25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25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25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25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25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25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25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25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25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25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25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25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25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25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25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25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25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25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25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25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25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25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25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25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25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25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25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25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25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25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25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25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25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25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25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25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25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25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25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25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25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25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25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25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25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25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25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25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25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25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25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25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25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25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25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25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25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25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25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25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25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25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25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25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25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25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25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25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25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25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25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25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25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25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25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25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25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25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25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25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25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25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25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25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25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25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25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25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25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25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25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25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25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25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25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25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25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25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25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25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25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25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25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25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25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25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25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25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25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25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25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25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25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25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25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25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25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25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25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25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25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25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25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25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25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25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25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25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25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25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25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25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25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25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25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25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25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25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25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25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25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25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25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25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25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25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25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25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25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25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25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25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25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25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25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25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25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25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25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25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25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25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25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25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25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25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25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25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25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25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25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25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25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25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25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25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25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25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25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25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25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25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25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25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25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25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25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25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25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25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25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25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25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25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25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25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25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25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25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25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25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25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25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25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25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25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25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25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25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25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25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25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25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25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25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25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25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25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25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25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25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25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25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25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25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25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25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25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25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25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25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25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25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25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25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25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25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25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25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25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25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25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25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25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25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25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25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25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25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25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25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25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25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25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25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25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25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25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25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25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25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25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25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25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25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25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25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25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25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25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25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25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25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25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25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25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25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25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25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25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25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25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25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25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25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25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25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25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25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25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25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25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25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25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25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25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25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25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25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25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25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25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25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25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25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25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25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25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25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25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25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25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25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25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25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25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25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25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25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25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25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25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25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25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25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25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25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25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25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25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25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25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25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25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25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25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25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25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25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25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25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25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25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25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25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25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25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25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25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25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25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25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25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25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25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25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25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25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25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25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25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25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25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25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25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25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25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25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25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25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25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25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25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25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25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25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25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25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25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25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25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25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25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25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25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25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25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25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25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25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25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25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25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25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25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25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25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25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25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25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25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25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25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25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25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25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25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25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25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25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25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25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25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25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25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25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25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25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25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25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25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25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25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25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25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25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25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25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25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25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25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25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25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25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25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25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25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25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25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25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25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25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25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25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25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25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25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25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25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25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25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25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25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25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25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25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25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25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25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25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25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25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25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25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25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25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25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25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25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25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25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25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25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25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25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25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25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25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25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25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25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25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25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25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25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25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25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25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25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25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25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25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25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25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25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25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25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25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25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25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25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25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25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25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25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25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25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25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25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25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25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25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25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25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25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25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25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25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25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25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25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25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25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25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25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25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25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25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25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25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25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25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25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25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25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25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25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25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25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25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25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25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25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25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25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25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25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25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25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25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25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25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25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25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25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25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25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25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25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25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25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25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25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25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25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25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25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25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25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25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25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25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25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25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25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25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25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25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25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25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25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25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25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25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25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25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25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25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25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25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25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25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25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25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25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25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25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25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25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25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25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25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25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25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25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25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25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25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25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25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25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25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25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25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25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25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25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25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25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25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25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25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25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25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25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25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25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25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25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25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25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25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25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25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25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25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25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25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25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25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25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25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25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25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25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25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25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25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25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25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25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25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25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25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25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25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25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25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25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25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25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25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25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25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25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25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25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25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25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25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25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25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25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25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25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25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25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25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25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25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25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25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25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25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25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25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25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25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25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25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25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25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25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25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25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25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25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25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25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25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25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25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25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25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25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25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25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25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25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25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25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25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25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25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25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25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25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25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25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25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25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25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25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25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25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25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25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25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25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25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25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25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25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25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25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25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25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25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25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25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25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25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25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25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25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25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25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25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25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25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25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25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25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25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25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25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25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25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25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25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25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25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25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25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25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25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25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25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25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25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25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25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25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25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25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25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25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25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25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25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25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25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25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25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25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25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25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25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25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25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25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25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25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25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25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25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25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25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25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25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25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25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25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25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25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25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25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25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25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25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25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25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25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25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25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25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25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25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25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25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25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25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25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25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25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25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25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25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25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25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25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25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25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25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25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25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25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25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25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25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25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25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25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25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25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25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25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25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25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25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25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25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25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25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25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25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25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25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25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25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25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25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25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25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25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25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25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25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25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25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25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25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25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25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25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25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25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25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25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25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25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25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25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25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25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25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25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25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25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25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25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25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25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25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25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25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25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25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25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25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25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25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25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25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25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25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25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25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25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25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25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25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25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25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25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25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25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25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25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25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25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25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25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25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25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25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25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25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25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25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25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25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25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25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25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25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25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25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25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25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25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25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25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25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25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25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25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25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25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25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25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25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25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25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25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25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25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25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25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25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25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25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25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25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25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25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25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25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25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25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25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25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25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25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25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25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25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25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25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25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25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25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25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25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25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25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25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25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25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25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25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25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25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25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25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25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25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25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25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25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25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25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25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25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25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25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25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25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25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25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25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25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25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25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25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25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25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25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25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25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25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25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25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25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25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25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25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25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25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25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25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25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25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25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25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25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25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25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25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25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25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25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25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25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25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25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25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25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25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25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25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25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25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25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25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25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25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25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25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25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25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25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25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25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25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25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25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25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25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25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25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25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25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25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25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25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25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25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25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25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25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25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25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25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25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25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25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25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25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25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25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25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25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25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25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25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25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25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25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25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25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25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25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25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25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25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25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25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25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25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25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25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25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25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25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25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25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25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25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25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25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25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25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25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25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25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25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25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25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25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25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25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25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25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25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25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25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25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25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25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25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25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25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25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25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25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25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25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25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25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25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25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25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25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25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25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25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25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25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25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25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25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25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25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25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25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25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25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25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25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25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25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25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25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25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25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25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25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25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25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25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25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25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25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25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25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25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25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25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25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25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25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25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25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25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25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25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25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25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25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25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25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25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25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25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25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25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25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25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25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25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25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25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25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25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25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25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25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25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25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25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25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25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25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25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25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25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25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25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25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25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25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25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25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25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25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25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25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25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25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25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25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25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25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25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25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25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25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25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25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25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25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25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25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25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25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25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25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25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25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25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25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25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25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25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25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25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25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25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25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25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25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25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25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25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25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25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25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25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25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25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25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25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25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25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25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25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25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25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25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25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25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25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25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25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25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25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25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25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25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25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25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25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25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25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25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25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25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25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25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25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25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25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25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25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25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25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25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25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25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25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25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25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25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25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25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25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25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25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25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25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25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25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25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25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25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25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25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25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25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25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25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25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25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25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25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25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25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25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25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25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25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25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25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25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25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25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25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25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25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25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25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25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25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25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25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25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25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25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25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25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25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25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25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25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25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25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25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25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25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25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25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25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25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25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25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25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25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25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25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25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25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25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25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25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25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25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25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25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25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25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25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25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25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25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25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25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25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25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25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25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25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25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25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25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25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25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25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25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25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25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25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25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25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25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25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25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25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25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25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25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25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25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25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25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25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25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25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25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25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25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25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25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25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25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25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25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25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25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25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25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25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25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25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25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25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25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25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25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25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25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25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25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25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25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25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25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25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25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25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25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25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25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25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25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25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25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25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25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25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25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25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25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25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25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25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25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25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25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25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25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25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25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25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25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25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25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25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25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25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25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25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25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25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25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25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25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25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25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25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25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25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25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25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25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25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25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25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25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25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25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25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25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25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25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25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25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25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25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25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25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25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25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25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25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25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25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25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25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25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25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25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25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25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25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25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25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25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25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25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25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25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25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25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25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25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25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25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25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25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25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25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25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25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25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25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25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25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25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25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25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25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25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25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25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25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25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25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25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25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25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25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25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25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25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25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25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25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25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25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25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25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25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25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25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25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25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25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25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25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25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25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25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25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25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25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25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25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25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25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25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25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25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25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25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25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25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25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25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25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25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25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25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25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25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25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25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25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25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25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25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25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25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25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25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25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25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25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25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25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25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25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25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25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25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25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25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25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25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25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25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25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25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25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25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25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25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25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25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25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25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25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25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25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25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25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25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25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25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25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25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25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25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25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25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25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25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25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25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25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25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25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25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25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25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25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25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25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25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25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25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25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25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25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25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25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25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25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25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25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25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25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25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25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25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25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25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25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25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25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25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25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25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25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25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25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25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25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25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25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25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25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25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25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25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25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25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25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25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25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25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25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25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25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25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25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25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25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25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25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25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25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25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25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25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25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25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25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25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25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25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25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25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25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25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25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25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25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25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25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25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25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25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25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25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25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25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25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25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25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25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25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25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25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25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25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25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25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25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25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25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25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25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25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25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25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25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25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25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25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25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25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25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25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25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25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25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25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25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25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25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25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25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25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25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25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25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25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25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25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25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25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25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25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25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25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25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25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25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25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25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25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25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25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25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25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25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25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25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25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25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25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25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25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25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25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25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25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25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25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25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25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25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25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25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25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25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25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25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25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25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25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25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25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25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25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25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25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25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25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25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25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25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25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25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25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25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25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25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25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25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25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25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25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25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25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25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25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25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25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25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25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25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25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25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25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25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25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25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25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25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25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25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25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25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25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25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25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25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25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25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25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25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25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25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25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25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25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25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25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25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25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25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25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25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25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25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25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25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25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25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25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25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25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25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25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25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25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25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25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25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25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25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25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25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25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25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25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25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25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25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25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25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25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25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25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25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25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25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25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25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25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25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25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25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25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25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25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25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25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25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25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25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25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25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25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25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25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25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25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25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25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25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25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25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25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25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25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25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25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25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25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25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25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25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25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25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25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25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25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25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25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25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25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25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25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25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25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25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25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25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25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25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25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25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25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25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25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25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25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25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25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25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25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25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25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25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25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25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25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25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25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25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25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25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25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25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25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25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25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25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25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25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25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25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25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25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25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25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25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25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25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25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25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25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25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25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25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25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25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25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25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25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25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25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25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25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25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25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25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25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25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25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25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25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25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25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25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25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25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25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25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25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25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25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25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25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25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25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25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25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25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25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25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25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25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25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25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25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25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25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25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25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25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25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25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25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25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25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25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25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25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25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25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25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25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25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25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25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25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25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25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25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25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25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25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25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25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25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25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25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25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25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25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25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25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25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25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25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25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25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25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25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25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25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25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"/>
    </row>
    <row r="7014" spans="1:11" x14ac:dyDescent="0.25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25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25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25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25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25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25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25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25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25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25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25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25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25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25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25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25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25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25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25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25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25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25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25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25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25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25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25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25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25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25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25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25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25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25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25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25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25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25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25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25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25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25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25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25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25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25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25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25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25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25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25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25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25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25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25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25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25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25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25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25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25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25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25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25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25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25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25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25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25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25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25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25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25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25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25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25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25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25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25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25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25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25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25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25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25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25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25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25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25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25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25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25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25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25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25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25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25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25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25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25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25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25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25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25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25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25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25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25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25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25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25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25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25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25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25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25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25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25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25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25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25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25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25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25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25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25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25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25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25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25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25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25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25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25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25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25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25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25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25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25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25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25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25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25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25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25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25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25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25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25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25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25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25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25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25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25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25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25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25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25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25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25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25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25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25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25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25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25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25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25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25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25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25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25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25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25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25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25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25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25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25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25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25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25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25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25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25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25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25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25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25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25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25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25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25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25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25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25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25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25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25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25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25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25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25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25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25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25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25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25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25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25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25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25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25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25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25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25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25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25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25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25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25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25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25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25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25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25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25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25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25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25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25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25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25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25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25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25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25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25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25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25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25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25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25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25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25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25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25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25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25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25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25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25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25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25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25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25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25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25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25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25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25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25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25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25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25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25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25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25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25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25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25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25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25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25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25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25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25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25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25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25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25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25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25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25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25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25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25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25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25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25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25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25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25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25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25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25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25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25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25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25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25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25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25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25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25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25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25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25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25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25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25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25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25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25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25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25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25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25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25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25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25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25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25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25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25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25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25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25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25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25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25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25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25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25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25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25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25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25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25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25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25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25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25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25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25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25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25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25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25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25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25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25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25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25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25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25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25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25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25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25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25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25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25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25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25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25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25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25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25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25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25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25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25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25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25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25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25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25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25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25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25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25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25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25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25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25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25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25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25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25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25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25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25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25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25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25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25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25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25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25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25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25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25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25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25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25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25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25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25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25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25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25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25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25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25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25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25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25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25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25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25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25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25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25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25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25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25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25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</sheetData>
  <sheetProtection algorithmName="SHA-512" hashValue="PhNaV8Q14lTBGCH34dhjlgrfAQFM+Op6c+I6h/GMoL59Hd+MkV0ki8NdGvldzWzlfkULO8hdX4rhBlaJyJpptg==" saltValue="Ezwbeem5TfL13tu2OXsqeg==" spinCount="100000" sheet="1" objects="1" scenarios="1" autoFilter="0"/>
  <autoFilter ref="A4:K6875" xr:uid="{F3491A8B-85E0-4EE9-8741-958FAE0552A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763A-0284-4666-877D-80EA584B5999}">
  <dimension ref="A9:I28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27" t="s">
        <v>45</v>
      </c>
    </row>
    <row r="10" spans="1:9" ht="18" x14ac:dyDescent="0.3">
      <c r="A10" s="28"/>
    </row>
    <row r="11" spans="1:9" ht="18" x14ac:dyDescent="0.3">
      <c r="B11" s="28" t="s">
        <v>46</v>
      </c>
      <c r="C11" s="44" t="s">
        <v>57</v>
      </c>
      <c r="D11" s="44"/>
      <c r="E11" s="44"/>
      <c r="F11" s="44"/>
      <c r="G11" s="44"/>
      <c r="H11" s="44"/>
      <c r="I11" s="29" t="s">
        <v>47</v>
      </c>
    </row>
    <row r="13" spans="1:9" ht="15.95" x14ac:dyDescent="0.3">
      <c r="B13" s="30" t="s">
        <v>48</v>
      </c>
    </row>
    <row r="24" spans="1:1" x14ac:dyDescent="0.25">
      <c r="A24" s="31" t="s">
        <v>49</v>
      </c>
    </row>
    <row r="25" spans="1:1" x14ac:dyDescent="0.25">
      <c r="A25" s="32" t="s">
        <v>50</v>
      </c>
    </row>
    <row r="26" spans="1:1" x14ac:dyDescent="0.25">
      <c r="A26" s="33" t="s">
        <v>51</v>
      </c>
    </row>
    <row r="27" spans="1:1" x14ac:dyDescent="0.25">
      <c r="A27" s="34"/>
    </row>
    <row r="28" spans="1:1" x14ac:dyDescent="0.25">
      <c r="A28" s="35"/>
    </row>
  </sheetData>
  <sheetProtection algorithmName="SHA-512" hashValue="HmT4/FDzt/+M5a2tY3bteEZN7tz1dTLDpLkplfzCpdr/8UIWiHmYvwurcktDCiNgYH3lA2XyW079Xtm0Whk3Cg==" saltValue="nBSHDIHUHeXItxhQAIiOzg==" spinCount="100000" sheet="1" objects="1" scenarios="1"/>
  <mergeCells count="1">
    <mergeCell ref="C11:H11"/>
  </mergeCells>
  <hyperlinks>
    <hyperlink ref="C11" r:id="rId1" xr:uid="{FB8E198A-474C-4CA0-B531-E2E2E39AEA69}"/>
    <hyperlink ref="A25" r:id="rId2" xr:uid="{DA712890-0C22-45A4-91BB-6DB7AC97E5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Etude statistique</vt:lpstr>
      <vt:lpstr>Tirages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2025-01-01T14:16:30Z</dcterms:modified>
</cp:coreProperties>
</file>